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b4553d1e817881f/Počítač/Ryby/Výsledky 2026/Prívlač/"/>
    </mc:Choice>
  </mc:AlternateContent>
  <xr:revisionPtr revIDLastSave="0" documentId="8_{8B5E8739-88D6-4D45-BCC6-D53C86D8D640}" xr6:coauthVersionLast="47" xr6:coauthVersionMax="47" xr10:uidLastSave="{00000000-0000-0000-0000-000000000000}"/>
  <bookViews>
    <workbookView xWindow="-108" yWindow="-108" windowWidth="23256" windowHeight="12456" firstSheet="5" activeTab="11" xr2:uid="{00000000-000D-0000-FFFF-FFFF00000000}"/>
  </bookViews>
  <sheets>
    <sheet name="SO - A" sheetId="1" r:id="rId1"/>
    <sheet name="SO - B" sheetId="2" r:id="rId2"/>
    <sheet name="SO - C" sheetId="3" r:id="rId3"/>
    <sheet name="SO - D" sheetId="4" r:id="rId4"/>
    <sheet name="SO spolu" sheetId="5" r:id="rId5"/>
    <sheet name="NE - A" sheetId="6" r:id="rId6"/>
    <sheet name="NE - B" sheetId="7" r:id="rId7"/>
    <sheet name="NE - C" sheetId="8" r:id="rId8"/>
    <sheet name="NE - D" sheetId="9" r:id="rId9"/>
    <sheet name="NE SPOLU" sheetId="10" r:id="rId10"/>
    <sheet name="CELKOM 3. dvojkolo" sheetId="12" r:id="rId11"/>
    <sheet name="Celkovo_1. liga 2026" sheetId="13" r:id="rId12"/>
  </sheets>
  <externalReferences>
    <externalReference r:id="rId13"/>
    <externalReference r:id="rId14"/>
  </externalReferences>
  <definedNames>
    <definedName name="Excel_BuiltIn__FilterDatabase_1">#REF!</definedName>
    <definedName name="FinalNedelaA">[1]FinalNedela!$A$9:$S$18</definedName>
    <definedName name="FinalNedelaB">[1]FinalNedela!$A$38:$S$47</definedName>
    <definedName name="FinalNedelaC">[1]FinalNedela!$A$23:$S$32</definedName>
    <definedName name="FinalNedelaD">[1]FinalNedela!$A$52:$S$61</definedName>
    <definedName name="FinalSobotaA">[1]FinalSobota!$A$9:$S$18</definedName>
    <definedName name="FinalSobotaB">[1]FinalSobota!$A$38:$S$47</definedName>
    <definedName name="FinalSobotaC">[1]FinalSobota!$A$23:$S$32</definedName>
    <definedName name="FinalSobotaD">[1]FinalSobota!$A$52:$S$61</definedName>
    <definedName name="_xlnm.Print_Area" localSheetId="11">'Celkovo_1. liga 2026'!$B$1:$P$21</definedName>
    <definedName name="_xlnm.Print_Area" localSheetId="0">'SO - A'!$A$1:$U$14</definedName>
    <definedName name="_xlnm.Print_Area" localSheetId="1">'SO - B'!$A$1:$U$14</definedName>
    <definedName name="_xlnm.Print_Area" localSheetId="2">'SO - C'!$A$1:$U$14</definedName>
    <definedName name="_xlnm.Print_Area" localSheetId="3">'SO - D'!$A$1:$U$14</definedName>
    <definedName name="_xlnm.Print_Area" localSheetId="4">'SO spolu'!$A$1:$Q$16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12" l="1"/>
  <c r="G14" i="12"/>
  <c r="F14" i="12"/>
  <c r="H13" i="12"/>
  <c r="G13" i="12"/>
  <c r="F13" i="12"/>
  <c r="H12" i="12"/>
  <c r="G12" i="12"/>
  <c r="F12" i="12"/>
  <c r="H11" i="12"/>
  <c r="G11" i="12"/>
  <c r="F11" i="12"/>
  <c r="H10" i="12"/>
  <c r="G10" i="12"/>
  <c r="F10" i="12"/>
  <c r="H9" i="12"/>
  <c r="G9" i="12"/>
  <c r="F9" i="12"/>
  <c r="H8" i="12"/>
  <c r="G8" i="12"/>
  <c r="F8" i="12"/>
  <c r="H7" i="12"/>
  <c r="G7" i="12"/>
  <c r="F7" i="12"/>
  <c r="H6" i="12"/>
  <c r="G6" i="12"/>
  <c r="F6" i="12"/>
  <c r="H5" i="12"/>
  <c r="G5" i="12"/>
  <c r="F5" i="12"/>
  <c r="N14" i="10"/>
  <c r="M14" i="10"/>
  <c r="L14" i="10"/>
  <c r="K14" i="10"/>
  <c r="J14" i="10"/>
  <c r="I14" i="10"/>
  <c r="H14" i="10"/>
  <c r="G14" i="10"/>
  <c r="F14" i="10"/>
  <c r="E14" i="10"/>
  <c r="D14" i="10"/>
  <c r="C14" i="10"/>
  <c r="N13" i="10"/>
  <c r="M13" i="10"/>
  <c r="L13" i="10"/>
  <c r="K13" i="10"/>
  <c r="J13" i="10"/>
  <c r="I13" i="10"/>
  <c r="H13" i="10"/>
  <c r="G13" i="10"/>
  <c r="F13" i="10"/>
  <c r="E13" i="10"/>
  <c r="D13" i="10"/>
  <c r="C13" i="10"/>
  <c r="N12" i="10"/>
  <c r="M12" i="10"/>
  <c r="L12" i="10"/>
  <c r="K12" i="10"/>
  <c r="J12" i="10"/>
  <c r="I12" i="10"/>
  <c r="H12" i="10"/>
  <c r="G12" i="10"/>
  <c r="F12" i="10"/>
  <c r="E12" i="10"/>
  <c r="D12" i="10"/>
  <c r="C12" i="10"/>
  <c r="N11" i="10"/>
  <c r="M11" i="10"/>
  <c r="L11" i="10"/>
  <c r="K11" i="10"/>
  <c r="J11" i="10"/>
  <c r="I11" i="10"/>
  <c r="H11" i="10"/>
  <c r="G11" i="10"/>
  <c r="F11" i="10"/>
  <c r="E11" i="10"/>
  <c r="D11" i="10"/>
  <c r="C11" i="10"/>
  <c r="N10" i="10"/>
  <c r="M10" i="10"/>
  <c r="L10" i="10"/>
  <c r="K10" i="10"/>
  <c r="J10" i="10"/>
  <c r="I10" i="10"/>
  <c r="H10" i="10"/>
  <c r="G10" i="10"/>
  <c r="F10" i="10"/>
  <c r="E10" i="10"/>
  <c r="D10" i="10"/>
  <c r="C10" i="10"/>
  <c r="N9" i="10"/>
  <c r="M9" i="10"/>
  <c r="L9" i="10"/>
  <c r="K9" i="10"/>
  <c r="J9" i="10"/>
  <c r="I9" i="10"/>
  <c r="H9" i="10"/>
  <c r="G9" i="10"/>
  <c r="F9" i="10"/>
  <c r="E9" i="10"/>
  <c r="D9" i="10"/>
  <c r="C9" i="10"/>
  <c r="N8" i="10"/>
  <c r="M8" i="10"/>
  <c r="L8" i="10"/>
  <c r="K8" i="10"/>
  <c r="J8" i="10"/>
  <c r="I8" i="10"/>
  <c r="H8" i="10"/>
  <c r="G8" i="10"/>
  <c r="F8" i="10"/>
  <c r="E8" i="10"/>
  <c r="D8" i="10"/>
  <c r="C8" i="10"/>
  <c r="N7" i="10"/>
  <c r="M7" i="10"/>
  <c r="L7" i="10"/>
  <c r="K7" i="10"/>
  <c r="J7" i="10"/>
  <c r="I7" i="10"/>
  <c r="H7" i="10"/>
  <c r="G7" i="10"/>
  <c r="F7" i="10"/>
  <c r="E7" i="10"/>
  <c r="D7" i="10"/>
  <c r="C7" i="10"/>
  <c r="N6" i="10"/>
  <c r="M6" i="10"/>
  <c r="L6" i="10"/>
  <c r="K6" i="10"/>
  <c r="J6" i="10"/>
  <c r="I6" i="10"/>
  <c r="H6" i="10"/>
  <c r="G6" i="10"/>
  <c r="F6" i="10"/>
  <c r="E6" i="10"/>
  <c r="D6" i="10"/>
  <c r="C6" i="10"/>
  <c r="N5" i="10"/>
  <c r="M5" i="10"/>
  <c r="L5" i="10"/>
  <c r="K5" i="10"/>
  <c r="J5" i="10"/>
  <c r="I5" i="10"/>
  <c r="H5" i="10"/>
  <c r="G5" i="10"/>
  <c r="F5" i="10"/>
  <c r="E5" i="10"/>
  <c r="D5" i="10"/>
  <c r="C5" i="10"/>
  <c r="Q16" i="10"/>
  <c r="P14" i="10"/>
  <c r="O14" i="10"/>
  <c r="P13" i="10"/>
  <c r="O13" i="10"/>
  <c r="P12" i="10"/>
  <c r="O12" i="10"/>
  <c r="P11" i="10"/>
  <c r="O11" i="10"/>
  <c r="K16" i="10"/>
  <c r="J16" i="10"/>
  <c r="I16" i="10"/>
  <c r="H16" i="10"/>
  <c r="G16" i="10"/>
  <c r="F16" i="10"/>
  <c r="C16" i="10"/>
  <c r="L16" i="10"/>
  <c r="P8" i="10"/>
  <c r="O8" i="10"/>
  <c r="P7" i="10"/>
  <c r="O7" i="10"/>
  <c r="P6" i="10"/>
  <c r="O6" i="10"/>
  <c r="P5" i="10"/>
  <c r="O5" i="10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5" i="5"/>
  <c r="P5" i="5"/>
  <c r="Q16" i="5"/>
  <c r="O16" i="5"/>
  <c r="N16" i="5"/>
  <c r="M16" i="5"/>
  <c r="L16" i="5"/>
  <c r="K16" i="5"/>
  <c r="J16" i="5"/>
  <c r="I16" i="5"/>
  <c r="H16" i="5"/>
  <c r="G16" i="5"/>
  <c r="F16" i="5"/>
  <c r="D16" i="5"/>
  <c r="C16" i="5"/>
  <c r="E16" i="5"/>
  <c r="F6" i="5"/>
  <c r="G6" i="5"/>
  <c r="H6" i="5"/>
  <c r="I6" i="5"/>
  <c r="J6" i="5"/>
  <c r="K6" i="5"/>
  <c r="L6" i="5"/>
  <c r="M6" i="5"/>
  <c r="N6" i="5"/>
  <c r="F7" i="5"/>
  <c r="G7" i="5"/>
  <c r="H7" i="5"/>
  <c r="I7" i="5"/>
  <c r="J7" i="5"/>
  <c r="K7" i="5"/>
  <c r="L7" i="5"/>
  <c r="M7" i="5"/>
  <c r="N7" i="5"/>
  <c r="F8" i="5"/>
  <c r="G8" i="5"/>
  <c r="H8" i="5"/>
  <c r="I8" i="5"/>
  <c r="J8" i="5"/>
  <c r="K8" i="5"/>
  <c r="L8" i="5"/>
  <c r="M8" i="5"/>
  <c r="N8" i="5"/>
  <c r="F9" i="5"/>
  <c r="G9" i="5"/>
  <c r="H9" i="5"/>
  <c r="I9" i="5"/>
  <c r="J9" i="5"/>
  <c r="K9" i="5"/>
  <c r="L9" i="5"/>
  <c r="M9" i="5"/>
  <c r="N9" i="5"/>
  <c r="F10" i="5"/>
  <c r="G10" i="5"/>
  <c r="H10" i="5"/>
  <c r="I10" i="5"/>
  <c r="J10" i="5"/>
  <c r="K10" i="5"/>
  <c r="L10" i="5"/>
  <c r="M10" i="5"/>
  <c r="N10" i="5"/>
  <c r="F11" i="5"/>
  <c r="G11" i="5"/>
  <c r="H11" i="5"/>
  <c r="I11" i="5"/>
  <c r="J11" i="5"/>
  <c r="K11" i="5"/>
  <c r="L11" i="5"/>
  <c r="M11" i="5"/>
  <c r="N11" i="5"/>
  <c r="F12" i="5"/>
  <c r="G12" i="5"/>
  <c r="H12" i="5"/>
  <c r="I12" i="5"/>
  <c r="J12" i="5"/>
  <c r="K12" i="5"/>
  <c r="L12" i="5"/>
  <c r="M12" i="5"/>
  <c r="N12" i="5"/>
  <c r="F13" i="5"/>
  <c r="G13" i="5"/>
  <c r="H13" i="5"/>
  <c r="I13" i="5"/>
  <c r="J13" i="5"/>
  <c r="K13" i="5"/>
  <c r="L13" i="5"/>
  <c r="M13" i="5"/>
  <c r="N13" i="5"/>
  <c r="F14" i="5"/>
  <c r="G14" i="5"/>
  <c r="H14" i="5"/>
  <c r="I14" i="5"/>
  <c r="J14" i="5"/>
  <c r="K14" i="5"/>
  <c r="L14" i="5"/>
  <c r="M14" i="5"/>
  <c r="N14" i="5"/>
  <c r="N5" i="5"/>
  <c r="M5" i="5"/>
  <c r="K5" i="5"/>
  <c r="J5" i="5"/>
  <c r="H5" i="5"/>
  <c r="G5" i="5"/>
  <c r="E14" i="5"/>
  <c r="D14" i="5"/>
  <c r="C14" i="5"/>
  <c r="E13" i="5"/>
  <c r="D13" i="5"/>
  <c r="C13" i="5"/>
  <c r="E12" i="5"/>
  <c r="D12" i="5"/>
  <c r="C12" i="5"/>
  <c r="E11" i="5"/>
  <c r="D11" i="5"/>
  <c r="C11" i="5"/>
  <c r="E10" i="5"/>
  <c r="D10" i="5"/>
  <c r="C10" i="5"/>
  <c r="E9" i="5"/>
  <c r="D9" i="5"/>
  <c r="C9" i="5"/>
  <c r="E8" i="5"/>
  <c r="D8" i="5"/>
  <c r="C8" i="5"/>
  <c r="E7" i="5"/>
  <c r="D7" i="5"/>
  <c r="C7" i="5"/>
  <c r="E6" i="5"/>
  <c r="D6" i="5"/>
  <c r="C6" i="5"/>
  <c r="E5" i="5"/>
  <c r="D5" i="5"/>
  <c r="C5" i="5"/>
  <c r="E2" i="2"/>
  <c r="H2" i="2"/>
  <c r="K2" i="2"/>
  <c r="N2" i="2"/>
  <c r="Q2" i="2"/>
  <c r="S2" i="2"/>
  <c r="U16" i="9"/>
  <c r="S16" i="9"/>
  <c r="R16" i="9"/>
  <c r="P16" i="9"/>
  <c r="O16" i="9"/>
  <c r="M16" i="9"/>
  <c r="L16" i="9"/>
  <c r="J16" i="9"/>
  <c r="I16" i="9"/>
  <c r="G16" i="9"/>
  <c r="F16" i="9"/>
  <c r="D16" i="9"/>
  <c r="U16" i="8"/>
  <c r="S16" i="8"/>
  <c r="R16" i="8"/>
  <c r="P16" i="8"/>
  <c r="O16" i="8"/>
  <c r="M16" i="8"/>
  <c r="L16" i="8"/>
  <c r="J16" i="8"/>
  <c r="I16" i="8"/>
  <c r="G16" i="8"/>
  <c r="F16" i="8"/>
  <c r="D16" i="8"/>
  <c r="U16" i="7"/>
  <c r="S16" i="7"/>
  <c r="R16" i="7"/>
  <c r="P16" i="7"/>
  <c r="O16" i="7"/>
  <c r="M16" i="7"/>
  <c r="L16" i="7"/>
  <c r="J16" i="7"/>
  <c r="I16" i="7"/>
  <c r="G16" i="7"/>
  <c r="F16" i="7"/>
  <c r="D16" i="7"/>
  <c r="U16" i="6"/>
  <c r="S16" i="6"/>
  <c r="R16" i="6"/>
  <c r="P16" i="6"/>
  <c r="O16" i="6"/>
  <c r="M16" i="6"/>
  <c r="L16" i="6"/>
  <c r="J16" i="6"/>
  <c r="I16" i="6"/>
  <c r="G16" i="6"/>
  <c r="F16" i="6"/>
  <c r="D16" i="6"/>
  <c r="U16" i="4"/>
  <c r="S16" i="4"/>
  <c r="R16" i="4"/>
  <c r="P16" i="4"/>
  <c r="O16" i="4"/>
  <c r="M16" i="4"/>
  <c r="L16" i="4"/>
  <c r="J16" i="4"/>
  <c r="I16" i="4"/>
  <c r="G16" i="4"/>
  <c r="F16" i="4"/>
  <c r="D16" i="4"/>
  <c r="U16" i="3"/>
  <c r="S16" i="3"/>
  <c r="R16" i="3"/>
  <c r="P16" i="3"/>
  <c r="O16" i="3"/>
  <c r="M16" i="3"/>
  <c r="L16" i="3"/>
  <c r="J16" i="3"/>
  <c r="I16" i="3"/>
  <c r="G16" i="3"/>
  <c r="F16" i="3"/>
  <c r="D16" i="3"/>
  <c r="U16" i="2"/>
  <c r="S16" i="2"/>
  <c r="R16" i="2"/>
  <c r="P16" i="2"/>
  <c r="O16" i="2"/>
  <c r="M16" i="2"/>
  <c r="L16" i="2"/>
  <c r="J16" i="2"/>
  <c r="I16" i="2"/>
  <c r="G16" i="2"/>
  <c r="F16" i="2"/>
  <c r="D16" i="2"/>
  <c r="S16" i="1"/>
  <c r="U16" i="1"/>
  <c r="L16" i="12"/>
  <c r="R16" i="1"/>
  <c r="P10" i="10" l="1"/>
  <c r="E16" i="10"/>
  <c r="D16" i="10"/>
  <c r="O10" i="10"/>
  <c r="N16" i="10"/>
  <c r="P9" i="10"/>
  <c r="O9" i="10"/>
  <c r="O16" i="10" s="1"/>
  <c r="M16" i="10"/>
  <c r="G17" i="13"/>
  <c r="D17" i="13"/>
  <c r="E17" i="13"/>
  <c r="H17" i="13"/>
  <c r="Q2" i="4"/>
  <c r="S2" i="3"/>
  <c r="Q2" i="3"/>
  <c r="N2" i="3"/>
  <c r="K2" i="3"/>
  <c r="H2" i="3"/>
  <c r="E2" i="3"/>
  <c r="S2" i="1"/>
  <c r="Q2" i="1"/>
  <c r="N2" i="1"/>
  <c r="K2" i="1"/>
  <c r="H2" i="1"/>
  <c r="E2" i="1"/>
  <c r="N2" i="4"/>
  <c r="K2" i="4"/>
  <c r="E2" i="4"/>
  <c r="H2" i="4"/>
  <c r="L5" i="5"/>
  <c r="F5" i="5"/>
  <c r="O16" i="1"/>
  <c r="L16" i="1"/>
  <c r="I16" i="1"/>
  <c r="F16" i="1"/>
  <c r="P16" i="10" l="1"/>
  <c r="D13" i="12"/>
  <c r="P16" i="1"/>
  <c r="S2" i="4"/>
  <c r="D6" i="12"/>
  <c r="D12" i="12"/>
  <c r="D9" i="12"/>
  <c r="D7" i="12"/>
  <c r="D14" i="12"/>
  <c r="D8" i="12"/>
  <c r="D11" i="12"/>
  <c r="D10" i="12"/>
  <c r="D16" i="1"/>
  <c r="G16" i="1"/>
  <c r="J16" i="1"/>
  <c r="M16" i="1"/>
  <c r="L16" i="13"/>
  <c r="L15" i="13"/>
  <c r="E14" i="12"/>
  <c r="K14" i="12" s="1"/>
  <c r="E13" i="12"/>
  <c r="E12" i="12"/>
  <c r="E11" i="12"/>
  <c r="E10" i="12"/>
  <c r="E9" i="12"/>
  <c r="K9" i="12" s="1"/>
  <c r="E8" i="12"/>
  <c r="K8" i="12" s="1"/>
  <c r="E7" i="12"/>
  <c r="K7" i="12" s="1"/>
  <c r="E6" i="12"/>
  <c r="H16" i="12"/>
  <c r="E5" i="12"/>
  <c r="E16" i="12" l="1"/>
  <c r="J13" i="12"/>
  <c r="J13" i="13" s="1"/>
  <c r="J11" i="12"/>
  <c r="J11" i="13" s="1"/>
  <c r="K6" i="12"/>
  <c r="J8" i="12"/>
  <c r="J8" i="13" s="1"/>
  <c r="M8" i="13" s="1"/>
  <c r="J12" i="12"/>
  <c r="J12" i="13" s="1"/>
  <c r="J14" i="12"/>
  <c r="J14" i="13" s="1"/>
  <c r="M14" i="13" s="1"/>
  <c r="J7" i="12"/>
  <c r="J7" i="13" s="1"/>
  <c r="M7" i="13" s="1"/>
  <c r="J10" i="12"/>
  <c r="J10" i="13" s="1"/>
  <c r="J9" i="12"/>
  <c r="J9" i="13" s="1"/>
  <c r="M9" i="13" s="1"/>
  <c r="K11" i="12"/>
  <c r="K13" i="12"/>
  <c r="K12" i="12"/>
  <c r="K10" i="12"/>
  <c r="K5" i="12"/>
  <c r="P16" i="5"/>
  <c r="I5" i="5"/>
  <c r="K16" i="12" l="1"/>
  <c r="M13" i="13"/>
  <c r="M11" i="13"/>
  <c r="M10" i="13"/>
  <c r="D5" i="12"/>
  <c r="G16" i="12"/>
  <c r="J6" i="12"/>
  <c r="J6" i="13" s="1"/>
  <c r="M6" i="13" s="1"/>
  <c r="M12" i="13"/>
  <c r="C14" i="12"/>
  <c r="C13" i="12"/>
  <c r="C12" i="12"/>
  <c r="C11" i="12"/>
  <c r="D16" i="12" l="1"/>
  <c r="J5" i="12"/>
  <c r="I14" i="12"/>
  <c r="K14" i="13" s="1"/>
  <c r="O14" i="13" s="1"/>
  <c r="I11" i="12"/>
  <c r="L11" i="13" s="1"/>
  <c r="N11" i="13" s="1"/>
  <c r="I12" i="12"/>
  <c r="K12" i="13" s="1"/>
  <c r="O12" i="13" s="1"/>
  <c r="I13" i="12"/>
  <c r="L13" i="13" s="1"/>
  <c r="N13" i="13" s="1"/>
  <c r="J16" i="12" l="1"/>
  <c r="J5" i="13"/>
  <c r="L14" i="13"/>
  <c r="N14" i="13" s="1"/>
  <c r="K13" i="13"/>
  <c r="O13" i="13" s="1"/>
  <c r="L12" i="13"/>
  <c r="N12" i="13" s="1"/>
  <c r="K11" i="13"/>
  <c r="O11" i="13" s="1"/>
  <c r="J17" i="13" l="1"/>
  <c r="M5" i="13"/>
  <c r="M17" i="13" s="1"/>
  <c r="C5" i="12"/>
  <c r="I5" i="12" s="1"/>
  <c r="C6" i="12"/>
  <c r="I6" i="12" s="1"/>
  <c r="C7" i="12"/>
  <c r="I7" i="12" s="1"/>
  <c r="C8" i="12"/>
  <c r="I8" i="12" s="1"/>
  <c r="C9" i="12"/>
  <c r="I9" i="12" s="1"/>
  <c r="C10" i="12"/>
  <c r="I10" i="12" s="1"/>
  <c r="L10" i="13" l="1"/>
  <c r="N10" i="13" s="1"/>
  <c r="K10" i="13"/>
  <c r="O10" i="13" s="1"/>
  <c r="L9" i="13"/>
  <c r="N9" i="13" s="1"/>
  <c r="K9" i="13"/>
  <c r="O9" i="13" s="1"/>
  <c r="L8" i="13"/>
  <c r="N8" i="13" s="1"/>
  <c r="K8" i="13"/>
  <c r="O8" i="13" s="1"/>
  <c r="K7" i="13"/>
  <c r="O7" i="13" s="1"/>
  <c r="L7" i="13"/>
  <c r="N7" i="13" s="1"/>
  <c r="L6" i="13"/>
  <c r="N6" i="13" s="1"/>
  <c r="K6" i="13"/>
  <c r="O6" i="13" s="1"/>
  <c r="L5" i="13"/>
  <c r="K5" i="13"/>
  <c r="K17" i="13" l="1"/>
  <c r="L17" i="13"/>
  <c r="O5" i="13"/>
  <c r="O17" i="13" s="1"/>
  <c r="N5" i="13"/>
</calcChain>
</file>

<file path=xl/sharedStrings.xml><?xml version="1.0" encoding="utf-8"?>
<sst xmlns="http://schemas.openxmlformats.org/spreadsheetml/2006/main" count="543" uniqueCount="109">
  <si>
    <t>1.časť</t>
  </si>
  <si>
    <t>2.časť</t>
  </si>
  <si>
    <t>3.časť</t>
  </si>
  <si>
    <t>4.časť</t>
  </si>
  <si>
    <t>Družstvo</t>
  </si>
  <si>
    <t>Meno pretekára</t>
  </si>
  <si>
    <t>Súčet</t>
  </si>
  <si>
    <t>štart</t>
  </si>
  <si>
    <t>A</t>
  </si>
  <si>
    <t>B</t>
  </si>
  <si>
    <t>C</t>
  </si>
  <si>
    <t>D</t>
  </si>
  <si>
    <t>Sobota</t>
  </si>
  <si>
    <t>Hl.rozhodca: Peter Brcko</t>
  </si>
  <si>
    <t>Konečné poradie</t>
  </si>
  <si>
    <t>body</t>
  </si>
  <si>
    <t>umiest.</t>
  </si>
  <si>
    <t>umiest</t>
  </si>
  <si>
    <t>Porad. číslo</t>
  </si>
  <si>
    <t>Konečné  poradie</t>
  </si>
  <si>
    <t>Porad. Číslo</t>
  </si>
  <si>
    <t>Nedeľa</t>
  </si>
  <si>
    <t>Vranov n/T. 22.6.2025</t>
  </si>
  <si>
    <t>Riaditeľ: Tomáš Jenčo</t>
  </si>
  <si>
    <t>Garant: Richard Hatala</t>
  </si>
  <si>
    <t>por.</t>
  </si>
  <si>
    <t>Nedela</t>
  </si>
  <si>
    <t>Spolu So+Ne</t>
  </si>
  <si>
    <t>p.č.</t>
  </si>
  <si>
    <t>MsO SRZ</t>
  </si>
  <si>
    <t>1+2.kolo Púchov</t>
  </si>
  <si>
    <t>3+4.kolo Stud.potok</t>
  </si>
  <si>
    <t>5+6.kolo Kladzany</t>
  </si>
  <si>
    <t xml:space="preserve">súčet umiestnení </t>
  </si>
  <si>
    <t>Body spolu</t>
  </si>
  <si>
    <t>Ryby spolu</t>
  </si>
  <si>
    <t>Umiestnenie</t>
  </si>
  <si>
    <t>počet rýb</t>
  </si>
  <si>
    <t>počet bodov</t>
  </si>
  <si>
    <t>1.</t>
  </si>
  <si>
    <t>Bardejov</t>
  </si>
  <si>
    <t>2.</t>
  </si>
  <si>
    <t>3.</t>
  </si>
  <si>
    <t>4.</t>
  </si>
  <si>
    <t>Levice</t>
  </si>
  <si>
    <t>5.</t>
  </si>
  <si>
    <t>6.</t>
  </si>
  <si>
    <t>7.</t>
  </si>
  <si>
    <t>8.</t>
  </si>
  <si>
    <t>Trnava A</t>
  </si>
  <si>
    <t>9.</t>
  </si>
  <si>
    <t>10.</t>
  </si>
  <si>
    <t>11.</t>
  </si>
  <si>
    <t>12.</t>
  </si>
  <si>
    <t>5.časť</t>
  </si>
  <si>
    <t>1. liga LRU Prívlač -   Sektor:</t>
  </si>
  <si>
    <t>1. liga LRU Prívlač -   Sobota</t>
  </si>
  <si>
    <t>1. liga LRU Prívlač -   CELKOM - 3. dvojkolo</t>
  </si>
  <si>
    <t>Banská Bystrica A</t>
  </si>
  <si>
    <t>Vaňo, Matúš</t>
  </si>
  <si>
    <t>Tkáč, Andrej</t>
  </si>
  <si>
    <t>Dubnica nad Váhom</t>
  </si>
  <si>
    <t>Bača, Peter</t>
  </si>
  <si>
    <t>Kysucké Nové Mesto A</t>
  </si>
  <si>
    <t>Hollý, Lukáš</t>
  </si>
  <si>
    <t>Klesniak, Peter</t>
  </si>
  <si>
    <t>Partizánske Prívlacový team</t>
  </si>
  <si>
    <t>Predná, Soňa</t>
  </si>
  <si>
    <t>Trencín A</t>
  </si>
  <si>
    <t>Sámela, Jaroslav</t>
  </si>
  <si>
    <t>Trencín B</t>
  </si>
  <si>
    <t>Ďudák, Branislav</t>
  </si>
  <si>
    <t>Kšiňan, Samuel</t>
  </si>
  <si>
    <t>Vranov nad Toplou A</t>
  </si>
  <si>
    <t>Hatala, Richard</t>
  </si>
  <si>
    <t>Šagát, Andrej</t>
  </si>
  <si>
    <t>Fedor, Ľubomír</t>
  </si>
  <si>
    <t>Greňo, Peter</t>
  </si>
  <si>
    <t>Václavík, Juraj</t>
  </si>
  <si>
    <t>Augustín, Peter</t>
  </si>
  <si>
    <t>Predný, Patrik</t>
  </si>
  <si>
    <t>Kšinan, Jakub</t>
  </si>
  <si>
    <t>Lacko, Tomáš</t>
  </si>
  <si>
    <t>Lehocký, Ján</t>
  </si>
  <si>
    <t>Jenčo, Tomáš</t>
  </si>
  <si>
    <t>Berák, Lukáš</t>
  </si>
  <si>
    <t>Vrábel, Viliam</t>
  </si>
  <si>
    <t>Smatana, Juraj</t>
  </si>
  <si>
    <t>Hollý, Rastislav</t>
  </si>
  <si>
    <t>Rojtáš, Marek</t>
  </si>
  <si>
    <t>Augustín, Matej</t>
  </si>
  <si>
    <t>Hrk, Daniel</t>
  </si>
  <si>
    <t>Forgáč, Matej</t>
  </si>
  <si>
    <t>Ardan, Aleš</t>
  </si>
  <si>
    <t>Janočko, Pavol</t>
  </si>
  <si>
    <t>Majer, Milan</t>
  </si>
  <si>
    <t>Tadesse, Jakub</t>
  </si>
  <si>
    <t>Tešický, Vlastimil</t>
  </si>
  <si>
    <t>Franc, Pavol</t>
  </si>
  <si>
    <t>Novotný, Róbert ml.</t>
  </si>
  <si>
    <t>Augustín, Miroslav</t>
  </si>
  <si>
    <t>Košík, Vlastimil</t>
  </si>
  <si>
    <t>Hirjak, Peter</t>
  </si>
  <si>
    <t>Lencses, Patrik</t>
  </si>
  <si>
    <t>Mihók, Marián</t>
  </si>
  <si>
    <t>Hostinský, Tomáš</t>
  </si>
  <si>
    <t>por</t>
  </si>
  <si>
    <t>Vranov n/T. 25.10.2026</t>
  </si>
  <si>
    <t xml:space="preserve">LRU - Prívlač 1. liga 2026 CELKOM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</si>
</sst>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1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Bradley Hand ITC"/>
      <family val="4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Bradley Hand ITC"/>
      <family val="4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8"/>
      <name val="Arial"/>
      <family val="2"/>
      <charset val="238"/>
    </font>
    <font>
      <i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11"/>
        <bgColor indexed="49"/>
      </patternFill>
    </fill>
    <fill>
      <patternFill patternType="solid">
        <fgColor indexed="42"/>
        <bgColor indexed="27"/>
      </patternFill>
    </fill>
    <fill>
      <patternFill patternType="solid">
        <fgColor indexed="43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2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164" fontId="1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vertical="center"/>
    </xf>
    <xf numFmtId="1" fontId="2" fillId="0" borderId="17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" fontId="2" fillId="0" borderId="18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left"/>
    </xf>
    <xf numFmtId="0" fontId="8" fillId="0" borderId="0" xfId="0" applyFont="1"/>
    <xf numFmtId="0" fontId="4" fillId="0" borderId="0" xfId="0" applyFont="1" applyAlignment="1">
      <alignment horizontal="right"/>
    </xf>
    <xf numFmtId="1" fontId="1" fillId="0" borderId="17" xfId="0" applyNumberFormat="1" applyFont="1" applyBorder="1" applyAlignment="1">
      <alignment horizontal="center" vertical="center"/>
    </xf>
    <xf numFmtId="1" fontId="1" fillId="0" borderId="18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4" fontId="11" fillId="0" borderId="3" xfId="0" applyNumberFormat="1" applyFont="1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164" fontId="11" fillId="0" borderId="4" xfId="0" applyNumberFormat="1" applyFont="1" applyBorder="1" applyAlignment="1">
      <alignment horizontal="center" vertical="center"/>
    </xf>
    <xf numFmtId="164" fontId="11" fillId="0" borderId="6" xfId="0" applyNumberFormat="1" applyFont="1" applyBorder="1" applyAlignment="1">
      <alignment horizontal="center" vertical="center"/>
    </xf>
    <xf numFmtId="0" fontId="0" fillId="0" borderId="3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1" fontId="1" fillId="0" borderId="19" xfId="0" applyNumberFormat="1" applyFont="1" applyBorder="1" applyAlignment="1">
      <alignment horizontal="center" vertical="center"/>
    </xf>
    <xf numFmtId="0" fontId="12" fillId="0" borderId="0" xfId="1"/>
    <xf numFmtId="0" fontId="15" fillId="4" borderId="0" xfId="1" applyFont="1" applyFill="1" applyAlignment="1">
      <alignment horizontal="center" vertical="center" wrapText="1"/>
    </xf>
    <xf numFmtId="0" fontId="16" fillId="4" borderId="46" xfId="1" applyFont="1" applyFill="1" applyBorder="1" applyAlignment="1">
      <alignment horizontal="center" vertical="center" wrapText="1"/>
    </xf>
    <xf numFmtId="0" fontId="16" fillId="4" borderId="47" xfId="1" applyFont="1" applyFill="1" applyBorder="1" applyAlignment="1">
      <alignment horizontal="center" vertical="center" wrapText="1"/>
    </xf>
    <xf numFmtId="0" fontId="16" fillId="4" borderId="48" xfId="1" applyFont="1" applyFill="1" applyBorder="1" applyAlignment="1">
      <alignment horizontal="center" vertical="center" wrapText="1"/>
    </xf>
    <xf numFmtId="0" fontId="14" fillId="0" borderId="15" xfId="1" applyFont="1" applyBorder="1" applyAlignment="1">
      <alignment horizontal="center" vertical="center"/>
    </xf>
    <xf numFmtId="0" fontId="17" fillId="0" borderId="19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7" fillId="0" borderId="21" xfId="1" applyFont="1" applyBorder="1" applyAlignment="1">
      <alignment horizontal="center" vertical="center"/>
    </xf>
    <xf numFmtId="0" fontId="15" fillId="5" borderId="12" xfId="1" applyFont="1" applyFill="1" applyBorder="1" applyAlignment="1">
      <alignment horizontal="center" vertical="center" wrapText="1"/>
    </xf>
    <xf numFmtId="0" fontId="17" fillId="0" borderId="19" xfId="1" applyFont="1" applyBorder="1" applyAlignment="1">
      <alignment horizontal="center" vertical="center" wrapText="1"/>
    </xf>
    <xf numFmtId="0" fontId="17" fillId="0" borderId="12" xfId="1" applyFont="1" applyBorder="1" applyAlignment="1">
      <alignment horizontal="center" vertical="center" wrapText="1"/>
    </xf>
    <xf numFmtId="0" fontId="13" fillId="0" borderId="32" xfId="1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7" fillId="0" borderId="17" xfId="1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17" fillId="0" borderId="38" xfId="1" applyFont="1" applyBorder="1" applyAlignment="1">
      <alignment horizontal="center" vertical="center"/>
    </xf>
    <xf numFmtId="0" fontId="15" fillId="5" borderId="7" xfId="1" applyFont="1" applyFill="1" applyBorder="1" applyAlignment="1">
      <alignment horizontal="center" vertical="center" wrapText="1"/>
    </xf>
    <xf numFmtId="0" fontId="17" fillId="0" borderId="17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13" fillId="0" borderId="33" xfId="1" applyFont="1" applyBorder="1" applyAlignment="1">
      <alignment horizontal="center" vertical="center"/>
    </xf>
    <xf numFmtId="0" fontId="12" fillId="0" borderId="51" xfId="1" applyBorder="1"/>
    <xf numFmtId="0" fontId="17" fillId="0" borderId="25" xfId="1" applyFont="1" applyBorder="1" applyAlignment="1">
      <alignment horizontal="center" vertical="center" wrapText="1"/>
    </xf>
    <xf numFmtId="0" fontId="17" fillId="0" borderId="18" xfId="1" applyFont="1" applyBorder="1" applyAlignment="1">
      <alignment horizontal="center" vertical="center"/>
    </xf>
    <xf numFmtId="0" fontId="17" fillId="0" borderId="5" xfId="1" applyFont="1" applyBorder="1" applyAlignment="1">
      <alignment horizontal="center" vertical="center"/>
    </xf>
    <xf numFmtId="0" fontId="17" fillId="0" borderId="11" xfId="1" applyFont="1" applyBorder="1" applyAlignment="1">
      <alignment horizontal="center" vertical="center"/>
    </xf>
    <xf numFmtId="0" fontId="15" fillId="5" borderId="13" xfId="1" applyFont="1" applyFill="1" applyBorder="1" applyAlignment="1">
      <alignment horizontal="center" vertical="center" wrapText="1"/>
    </xf>
    <xf numFmtId="0" fontId="17" fillId="0" borderId="18" xfId="1" applyFont="1" applyBorder="1" applyAlignment="1">
      <alignment horizontal="center" vertical="center" wrapText="1"/>
    </xf>
    <xf numFmtId="0" fontId="17" fillId="0" borderId="13" xfId="1" applyFont="1" applyBorder="1" applyAlignment="1">
      <alignment horizontal="center" vertical="center" wrapText="1"/>
    </xf>
    <xf numFmtId="0" fontId="13" fillId="0" borderId="34" xfId="1" applyFont="1" applyBorder="1" applyAlignment="1">
      <alignment horizontal="center" vertical="center"/>
    </xf>
    <xf numFmtId="0" fontId="17" fillId="0" borderId="31" xfId="1" applyFont="1" applyBorder="1" applyAlignment="1">
      <alignment horizontal="center" vertical="center" wrapText="1"/>
    </xf>
    <xf numFmtId="0" fontId="17" fillId="0" borderId="26" xfId="1" applyFont="1" applyBorder="1" applyAlignment="1">
      <alignment horizontal="center" vertical="center"/>
    </xf>
    <xf numFmtId="0" fontId="17" fillId="0" borderId="29" xfId="1" applyFont="1" applyBorder="1" applyAlignment="1">
      <alignment horizontal="center" vertical="center"/>
    </xf>
    <xf numFmtId="0" fontId="17" fillId="0" borderId="37" xfId="1" applyFont="1" applyBorder="1" applyAlignment="1">
      <alignment horizontal="center" vertical="center"/>
    </xf>
    <xf numFmtId="0" fontId="17" fillId="5" borderId="29" xfId="1" applyFont="1" applyFill="1" applyBorder="1" applyAlignment="1">
      <alignment horizontal="center" vertical="center"/>
    </xf>
    <xf numFmtId="0" fontId="17" fillId="0" borderId="27" xfId="1" applyFont="1" applyBorder="1" applyAlignment="1">
      <alignment horizontal="center" vertical="center"/>
    </xf>
    <xf numFmtId="0" fontId="15" fillId="5" borderId="52" xfId="1" applyFont="1" applyFill="1" applyBorder="1" applyAlignment="1">
      <alignment horizontal="center" vertical="center" wrapText="1"/>
    </xf>
    <xf numFmtId="0" fontId="17" fillId="0" borderId="29" xfId="1" applyFont="1" applyBorder="1" applyAlignment="1">
      <alignment horizontal="center" vertical="center" wrapText="1"/>
    </xf>
    <xf numFmtId="0" fontId="17" fillId="0" borderId="52" xfId="1" applyFont="1" applyBorder="1" applyAlignment="1">
      <alignment horizontal="center" vertical="center" wrapText="1"/>
    </xf>
    <xf numFmtId="0" fontId="13" fillId="0" borderId="29" xfId="1" applyFont="1" applyBorder="1" applyAlignment="1">
      <alignment horizontal="center" vertical="center"/>
    </xf>
    <xf numFmtId="0" fontId="14" fillId="0" borderId="25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17" fillId="5" borderId="28" xfId="1" applyFont="1" applyFill="1" applyBorder="1" applyAlignment="1">
      <alignment horizontal="center" vertical="center"/>
    </xf>
    <xf numFmtId="0" fontId="17" fillId="0" borderId="3" xfId="1" applyFont="1" applyBorder="1" applyAlignment="1">
      <alignment horizontal="center" vertical="center"/>
    </xf>
    <xf numFmtId="0" fontId="15" fillId="5" borderId="25" xfId="1" applyFont="1" applyFill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7" fillId="0" borderId="53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0" fontId="12" fillId="0" borderId="0" xfId="1" applyAlignment="1">
      <alignment horizontal="center" vertical="center"/>
    </xf>
    <xf numFmtId="1" fontId="2" fillId="0" borderId="19" xfId="0" applyNumberFormat="1" applyFont="1" applyBorder="1" applyAlignment="1">
      <alignment horizontal="center" vertical="center"/>
    </xf>
    <xf numFmtId="164" fontId="11" fillId="0" borderId="21" xfId="0" applyNumberFormat="1" applyFont="1" applyBorder="1" applyAlignment="1">
      <alignment horizontal="center" vertical="center"/>
    </xf>
    <xf numFmtId="164" fontId="11" fillId="0" borderId="38" xfId="0" applyNumberFormat="1" applyFont="1" applyBorder="1" applyAlignment="1">
      <alignment horizontal="center" vertical="center"/>
    </xf>
    <xf numFmtId="164" fontId="11" fillId="0" borderId="11" xfId="0" applyNumberFormat="1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1" fontId="0" fillId="0" borderId="0" xfId="0" applyNumberFormat="1"/>
    <xf numFmtId="1" fontId="11" fillId="2" borderId="2" xfId="0" applyNumberFormat="1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/>
    </xf>
    <xf numFmtId="1" fontId="11" fillId="2" borderId="5" xfId="0" applyNumberFormat="1" applyFont="1" applyFill="1" applyBorder="1" applyAlignment="1">
      <alignment horizontal="center" vertical="center"/>
    </xf>
    <xf numFmtId="0" fontId="14" fillId="0" borderId="31" xfId="1" applyFont="1" applyBorder="1" applyAlignment="1">
      <alignment horizontal="center" vertical="center"/>
    </xf>
    <xf numFmtId="0" fontId="16" fillId="4" borderId="0" xfId="1" applyFont="1" applyFill="1" applyAlignment="1">
      <alignment horizontal="center" vertical="center" wrapText="1"/>
    </xf>
    <xf numFmtId="0" fontId="14" fillId="0" borderId="0" xfId="1" applyFont="1"/>
    <xf numFmtId="0" fontId="0" fillId="0" borderId="55" xfId="0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1" fontId="19" fillId="0" borderId="0" xfId="1" applyNumberFormat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8" fillId="0" borderId="57" xfId="0" applyFont="1" applyBorder="1" applyAlignment="1">
      <alignment horizontal="center" vertical="center"/>
    </xf>
    <xf numFmtId="164" fontId="0" fillId="0" borderId="0" xfId="0" applyNumberFormat="1"/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164" fontId="2" fillId="0" borderId="26" xfId="0" applyNumberFormat="1" applyFont="1" applyBorder="1" applyAlignment="1">
      <alignment horizontal="center" vertical="center"/>
    </xf>
    <xf numFmtId="1" fontId="2" fillId="0" borderId="27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0" fillId="0" borderId="59" xfId="0" applyBorder="1" applyAlignment="1">
      <alignment horizontal="left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164" fontId="6" fillId="0" borderId="0" xfId="0" applyNumberFormat="1" applyFont="1"/>
    <xf numFmtId="1" fontId="0" fillId="0" borderId="55" xfId="0" applyNumberFormat="1" applyBorder="1" applyAlignment="1">
      <alignment horizontal="center" vertical="center"/>
    </xf>
    <xf numFmtId="1" fontId="2" fillId="0" borderId="21" xfId="0" applyNumberFormat="1" applyFont="1" applyBorder="1" applyAlignment="1">
      <alignment horizontal="center" vertical="center"/>
    </xf>
    <xf numFmtId="1" fontId="2" fillId="0" borderId="38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1" fontId="6" fillId="0" borderId="0" xfId="0" applyNumberFormat="1" applyFont="1"/>
    <xf numFmtId="1" fontId="5" fillId="0" borderId="56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0" fontId="0" fillId="0" borderId="37" xfId="0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0" fontId="13" fillId="3" borderId="43" xfId="1" applyFont="1" applyFill="1" applyBorder="1" applyAlignment="1">
      <alignment horizontal="center" vertical="center" wrapText="1"/>
    </xf>
    <xf numFmtId="0" fontId="12" fillId="0" borderId="44" xfId="1" applyBorder="1" applyAlignment="1">
      <alignment horizontal="center" vertical="center"/>
    </xf>
    <xf numFmtId="0" fontId="12" fillId="0" borderId="45" xfId="1" applyBorder="1" applyAlignment="1">
      <alignment horizontal="center" vertical="center"/>
    </xf>
    <xf numFmtId="0" fontId="14" fillId="4" borderId="22" xfId="1" applyFont="1" applyFill="1" applyBorder="1" applyAlignment="1">
      <alignment horizontal="center" vertical="center"/>
    </xf>
    <xf numFmtId="0" fontId="12" fillId="0" borderId="20" xfId="1" applyBorder="1" applyAlignment="1">
      <alignment horizontal="center" vertical="center"/>
    </xf>
    <xf numFmtId="0" fontId="15" fillId="4" borderId="22" xfId="1" applyFont="1" applyFill="1" applyBorder="1" applyAlignment="1">
      <alignment horizontal="center" vertical="center" wrapText="1"/>
    </xf>
    <xf numFmtId="0" fontId="12" fillId="0" borderId="42" xfId="1" applyBorder="1" applyAlignment="1">
      <alignment horizontal="center" vertical="center" wrapText="1"/>
    </xf>
    <xf numFmtId="0" fontId="15" fillId="4" borderId="44" xfId="1" applyFont="1" applyFill="1" applyBorder="1" applyAlignment="1">
      <alignment horizontal="center" vertical="center" wrapText="1"/>
    </xf>
    <xf numFmtId="0" fontId="12" fillId="0" borderId="44" xfId="1" applyBorder="1" applyAlignment="1">
      <alignment horizontal="center" vertical="center" wrapText="1"/>
    </xf>
    <xf numFmtId="0" fontId="15" fillId="4" borderId="43" xfId="1" applyFont="1" applyFill="1" applyBorder="1" applyAlignment="1">
      <alignment horizontal="center" vertical="center" wrapText="1"/>
    </xf>
    <xf numFmtId="0" fontId="12" fillId="0" borderId="45" xfId="1" applyBorder="1" applyAlignment="1">
      <alignment horizontal="center" vertical="center" wrapText="1"/>
    </xf>
    <xf numFmtId="0" fontId="14" fillId="4" borderId="16" xfId="1" applyFont="1" applyFill="1" applyBorder="1" applyAlignment="1">
      <alignment horizontal="center" vertical="center" wrapText="1"/>
    </xf>
    <xf numFmtId="0" fontId="12" fillId="0" borderId="35" xfId="1" applyBorder="1" applyAlignment="1">
      <alignment horizontal="center" vertical="center" wrapText="1"/>
    </xf>
    <xf numFmtId="0" fontId="15" fillId="4" borderId="24" xfId="1" applyFont="1" applyFill="1" applyBorder="1" applyAlignment="1">
      <alignment horizontal="center" vertical="center" wrapText="1"/>
    </xf>
    <xf numFmtId="0" fontId="12" fillId="0" borderId="49" xfId="1" applyBorder="1" applyAlignment="1">
      <alignment horizontal="center" vertical="center" wrapText="1"/>
    </xf>
    <xf numFmtId="0" fontId="15" fillId="4" borderId="23" xfId="1" applyFont="1" applyFill="1" applyBorder="1" applyAlignment="1">
      <alignment horizontal="center" vertical="center" wrapText="1"/>
    </xf>
    <xf numFmtId="0" fontId="12" fillId="0" borderId="50" xfId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0" borderId="1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58" xfId="0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0" fillId="0" borderId="21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17" fillId="0" borderId="19" xfId="1" applyFont="1" applyFill="1" applyBorder="1" applyAlignment="1">
      <alignment horizontal="center" vertical="center"/>
    </xf>
    <xf numFmtId="1" fontId="17" fillId="0" borderId="2" xfId="1" applyNumberFormat="1" applyFont="1" applyFill="1" applyBorder="1" applyAlignment="1">
      <alignment horizontal="center" vertical="center"/>
    </xf>
    <xf numFmtId="1" fontId="17" fillId="0" borderId="3" xfId="1" applyNumberFormat="1" applyFont="1" applyFill="1" applyBorder="1" applyAlignment="1">
      <alignment horizontal="center" vertical="center"/>
    </xf>
    <xf numFmtId="0" fontId="17" fillId="0" borderId="17" xfId="1" applyFont="1" applyFill="1" applyBorder="1" applyAlignment="1">
      <alignment horizontal="center" vertical="center"/>
    </xf>
    <xf numFmtId="1" fontId="17" fillId="0" borderId="1" xfId="1" applyNumberFormat="1" applyFont="1" applyFill="1" applyBorder="1" applyAlignment="1">
      <alignment horizontal="center" vertical="center"/>
    </xf>
    <xf numFmtId="1" fontId="17" fillId="0" borderId="4" xfId="1" applyNumberFormat="1" applyFont="1" applyFill="1" applyBorder="1" applyAlignment="1">
      <alignment horizontal="center" vertical="center"/>
    </xf>
    <xf numFmtId="0" fontId="17" fillId="0" borderId="18" xfId="1" applyFont="1" applyFill="1" applyBorder="1" applyAlignment="1">
      <alignment horizontal="center" vertical="center"/>
    </xf>
    <xf numFmtId="1" fontId="17" fillId="0" borderId="5" xfId="1" applyNumberFormat="1" applyFont="1" applyFill="1" applyBorder="1" applyAlignment="1">
      <alignment horizontal="center" vertical="center"/>
    </xf>
    <xf numFmtId="1" fontId="17" fillId="0" borderId="6" xfId="1" applyNumberFormat="1" applyFont="1" applyFill="1" applyBorder="1" applyAlignment="1">
      <alignment horizontal="center" vertical="center"/>
    </xf>
  </cellXfs>
  <cellStyles count="2">
    <cellStyle name="Normal 2" xfId="1" xr:uid="{B3946814-E880-4062-80B4-C97859EA3B03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jeDokumenty\Peto\Ryby1\_Sutaze\2025\20250621_Kladzany_1.liga_plus_celkovo_za_vsetky_kola\20250621_2_ZREBOVANIE_1_liga_Kladzany_6xABCDx2dni.xlsm" TargetMode="External"/><Relationship Id="rId1" Type="http://schemas.openxmlformats.org/officeDocument/2006/relationships/externalLinkPath" Target="file:///D:\MojeDokumenty\Peto\Ryby1\_Sutaze\2025\20250621_Kladzany_1.liga_plus_celkovo_za_vsetky_kola\20250621_2_ZREBOVANIE_1_liga_Kladzany_6xABCDx2dni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jeDokumenty\Peto\Ryby1\_Sutaze\2025\20250621_Kladzany_1.liga_plus_celkovo_za_vsetky_kola\LRU-PR%201.liga%202025_Celkovo.xls" TargetMode="External"/><Relationship Id="rId1" Type="http://schemas.openxmlformats.org/officeDocument/2006/relationships/externalLinkPath" Target="file:///D:\MojeDokumenty\Peto\Ryby1\_Sutaze\2025\20250621_Kladzany_1.liga_plus_celkovo_za_vsetky_kola\LRU-PR%201.liga%202025_Celkov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"/>
      <sheetName val="bodSobota"/>
      <sheetName val="bodNedela"/>
      <sheetName val="FinalSobota"/>
      <sheetName val="LosSobota"/>
      <sheetName val="FinalNedela"/>
      <sheetName val="LosNedela"/>
      <sheetName val="Vybehy"/>
      <sheetName val="rucny_los"/>
      <sheetName val="PomS"/>
      <sheetName val="VybehyJa"/>
      <sheetName val="VybehyVlasto"/>
      <sheetName val="VlastoSkupinySpolu"/>
      <sheetName val="VybehyRYBSUT"/>
    </sheetNames>
    <sheetDataSet>
      <sheetData sheetId="0"/>
      <sheetData sheetId="1"/>
      <sheetData sheetId="2"/>
      <sheetData sheetId="3">
        <row r="9">
          <cell r="A9">
            <v>1</v>
          </cell>
          <cell r="B9">
            <v>5</v>
          </cell>
          <cell r="C9" t="str">
            <v>Bardejov</v>
          </cell>
          <cell r="D9" t="str">
            <v>Tkáč Andrej</v>
          </cell>
          <cell r="E9">
            <v>8</v>
          </cell>
          <cell r="F9"/>
          <cell r="G9"/>
          <cell r="H9">
            <v>4</v>
          </cell>
          <cell r="I9"/>
          <cell r="J9"/>
          <cell r="K9">
            <v>1</v>
          </cell>
          <cell r="L9"/>
          <cell r="M9"/>
          <cell r="N9">
            <v>9</v>
          </cell>
          <cell r="O9"/>
          <cell r="P9"/>
          <cell r="Q9">
            <v>5</v>
          </cell>
          <cell r="R9"/>
          <cell r="S9"/>
        </row>
        <row r="10">
          <cell r="A10">
            <v>2</v>
          </cell>
          <cell r="B10">
            <v>6</v>
          </cell>
          <cell r="C10" t="str">
            <v>Dubnica n/V.</v>
          </cell>
          <cell r="D10" t="str">
            <v>Greňo Peter</v>
          </cell>
          <cell r="E10">
            <v>3</v>
          </cell>
          <cell r="F10"/>
          <cell r="G10"/>
          <cell r="H10">
            <v>8</v>
          </cell>
          <cell r="I10"/>
          <cell r="J10"/>
          <cell r="K10">
            <v>6</v>
          </cell>
          <cell r="L10"/>
          <cell r="M10"/>
          <cell r="N10">
            <v>8</v>
          </cell>
          <cell r="O10"/>
          <cell r="P10"/>
          <cell r="Q10">
            <v>2</v>
          </cell>
          <cell r="R10"/>
          <cell r="S10"/>
        </row>
        <row r="11">
          <cell r="A11">
            <v>3</v>
          </cell>
          <cell r="B11">
            <v>4</v>
          </cell>
          <cell r="C11" t="str">
            <v xml:space="preserve">Kys.N.Mesto </v>
          </cell>
          <cell r="D11" t="str">
            <v>Hollý Rastislav</v>
          </cell>
          <cell r="E11">
            <v>7</v>
          </cell>
          <cell r="F11"/>
          <cell r="G11"/>
          <cell r="H11">
            <v>6</v>
          </cell>
          <cell r="I11"/>
          <cell r="J11"/>
          <cell r="K11">
            <v>9</v>
          </cell>
          <cell r="L11"/>
          <cell r="M11"/>
          <cell r="N11">
            <v>2</v>
          </cell>
          <cell r="O11"/>
          <cell r="P11"/>
          <cell r="Q11">
            <v>3</v>
          </cell>
          <cell r="R11"/>
          <cell r="S11"/>
        </row>
        <row r="12">
          <cell r="A12">
            <v>4</v>
          </cell>
          <cell r="B12">
            <v>8</v>
          </cell>
          <cell r="C12" t="str">
            <v>Levice</v>
          </cell>
          <cell r="D12" t="str">
            <v xml:space="preserve">Novotný ml. Róbert </v>
          </cell>
          <cell r="E12">
            <v>6</v>
          </cell>
          <cell r="F12"/>
          <cell r="G12"/>
          <cell r="H12">
            <v>3</v>
          </cell>
          <cell r="I12"/>
          <cell r="J12"/>
          <cell r="K12">
            <v>2</v>
          </cell>
          <cell r="L12"/>
          <cell r="M12"/>
          <cell r="N12">
            <v>7</v>
          </cell>
          <cell r="O12"/>
          <cell r="P12"/>
          <cell r="Q12">
            <v>10</v>
          </cell>
          <cell r="R12"/>
          <cell r="S12"/>
        </row>
        <row r="13">
          <cell r="A13">
            <v>5</v>
          </cell>
          <cell r="B13">
            <v>9</v>
          </cell>
          <cell r="C13" t="str">
            <v>Partizánske</v>
          </cell>
          <cell r="D13" t="str">
            <v>Augustín Miroslav</v>
          </cell>
          <cell r="E13">
            <v>9</v>
          </cell>
          <cell r="F13"/>
          <cell r="G13"/>
          <cell r="H13">
            <v>2</v>
          </cell>
          <cell r="I13"/>
          <cell r="J13"/>
          <cell r="K13">
            <v>3</v>
          </cell>
          <cell r="L13"/>
          <cell r="M13"/>
          <cell r="N13">
            <v>5</v>
          </cell>
          <cell r="O13"/>
          <cell r="P13"/>
          <cell r="Q13">
            <v>9</v>
          </cell>
          <cell r="R13"/>
          <cell r="S13"/>
        </row>
        <row r="14">
          <cell r="A14">
            <v>6</v>
          </cell>
          <cell r="B14">
            <v>10</v>
          </cell>
          <cell r="C14" t="str">
            <v>Trenčín A</v>
          </cell>
          <cell r="D14" t="str">
            <v>Sámela Jaroslav</v>
          </cell>
          <cell r="E14">
            <v>10</v>
          </cell>
          <cell r="F14"/>
          <cell r="G14"/>
          <cell r="H14">
            <v>1</v>
          </cell>
          <cell r="I14"/>
          <cell r="J14"/>
          <cell r="K14">
            <v>4</v>
          </cell>
          <cell r="L14"/>
          <cell r="M14"/>
          <cell r="N14">
            <v>6</v>
          </cell>
          <cell r="O14"/>
          <cell r="P14"/>
          <cell r="Q14">
            <v>7</v>
          </cell>
          <cell r="R14"/>
          <cell r="S14"/>
        </row>
        <row r="15">
          <cell r="A15">
            <v>7</v>
          </cell>
          <cell r="B15">
            <v>3</v>
          </cell>
          <cell r="C15" t="str">
            <v>Trenčín B</v>
          </cell>
          <cell r="D15" t="str">
            <v>Sulo Andrej</v>
          </cell>
          <cell r="E15">
            <v>5</v>
          </cell>
          <cell r="F15"/>
          <cell r="G15"/>
          <cell r="H15">
            <v>7</v>
          </cell>
          <cell r="I15"/>
          <cell r="J15"/>
          <cell r="K15">
            <v>10</v>
          </cell>
          <cell r="L15"/>
          <cell r="M15"/>
          <cell r="N15">
            <v>1</v>
          </cell>
          <cell r="O15"/>
          <cell r="P15"/>
          <cell r="Q15">
            <v>4</v>
          </cell>
          <cell r="R15"/>
          <cell r="S15"/>
        </row>
        <row r="16">
          <cell r="A16">
            <v>8</v>
          </cell>
          <cell r="B16">
            <v>2</v>
          </cell>
          <cell r="C16" t="str">
            <v xml:space="preserve">Trnava </v>
          </cell>
          <cell r="D16" t="str">
            <v>Lencses Patrik</v>
          </cell>
          <cell r="E16">
            <v>1</v>
          </cell>
          <cell r="F16"/>
          <cell r="G16"/>
          <cell r="H16">
            <v>10</v>
          </cell>
          <cell r="I16"/>
          <cell r="J16"/>
          <cell r="K16">
            <v>5</v>
          </cell>
          <cell r="L16"/>
          <cell r="M16"/>
          <cell r="N16">
            <v>4</v>
          </cell>
          <cell r="O16"/>
          <cell r="P16"/>
          <cell r="Q16">
            <v>8</v>
          </cell>
          <cell r="R16"/>
          <cell r="S16"/>
        </row>
        <row r="17">
          <cell r="A17">
            <v>9</v>
          </cell>
          <cell r="B17">
            <v>7</v>
          </cell>
          <cell r="C17" t="str">
            <v>Vranov n/T. A</v>
          </cell>
          <cell r="D17" t="str">
            <v>Hatala Richard</v>
          </cell>
          <cell r="E17">
            <v>4</v>
          </cell>
          <cell r="F17"/>
          <cell r="G17"/>
          <cell r="H17">
            <v>5</v>
          </cell>
          <cell r="I17"/>
          <cell r="J17"/>
          <cell r="K17">
            <v>8</v>
          </cell>
          <cell r="L17"/>
          <cell r="M17"/>
          <cell r="N17">
            <v>10</v>
          </cell>
          <cell r="O17"/>
          <cell r="P17"/>
          <cell r="Q17">
            <v>1</v>
          </cell>
          <cell r="R17"/>
          <cell r="S17"/>
        </row>
        <row r="18">
          <cell r="A18">
            <v>10</v>
          </cell>
          <cell r="B18">
            <v>1</v>
          </cell>
          <cell r="C18" t="str">
            <v>Želiezovce</v>
          </cell>
          <cell r="D18" t="str">
            <v>Timoranský Attila</v>
          </cell>
          <cell r="E18">
            <v>2</v>
          </cell>
          <cell r="F18"/>
          <cell r="G18"/>
          <cell r="H18">
            <v>9</v>
          </cell>
          <cell r="I18"/>
          <cell r="J18"/>
          <cell r="K18">
            <v>7</v>
          </cell>
          <cell r="L18"/>
          <cell r="M18"/>
          <cell r="N18">
            <v>3</v>
          </cell>
          <cell r="O18"/>
          <cell r="P18"/>
          <cell r="Q18">
            <v>6</v>
          </cell>
          <cell r="R18"/>
          <cell r="S18"/>
        </row>
        <row r="23">
          <cell r="A23">
            <v>1</v>
          </cell>
          <cell r="B23">
            <v>5</v>
          </cell>
          <cell r="C23" t="str">
            <v>Bardejov</v>
          </cell>
          <cell r="D23" t="str">
            <v>Fedor Ľubomír</v>
          </cell>
          <cell r="E23">
            <v>7</v>
          </cell>
          <cell r="F23"/>
          <cell r="G23"/>
          <cell r="H23">
            <v>6</v>
          </cell>
          <cell r="I23"/>
          <cell r="J23"/>
          <cell r="K23">
            <v>9</v>
          </cell>
          <cell r="L23"/>
          <cell r="M23"/>
          <cell r="N23">
            <v>2</v>
          </cell>
          <cell r="O23"/>
          <cell r="P23"/>
          <cell r="Q23">
            <v>3</v>
          </cell>
          <cell r="R23"/>
          <cell r="S23"/>
        </row>
        <row r="24">
          <cell r="A24">
            <v>2</v>
          </cell>
          <cell r="B24">
            <v>6</v>
          </cell>
          <cell r="C24" t="str">
            <v>Dubnica n/V.</v>
          </cell>
          <cell r="D24" t="str">
            <v>Smatana Juraj</v>
          </cell>
          <cell r="E24">
            <v>4</v>
          </cell>
          <cell r="F24"/>
          <cell r="G24"/>
          <cell r="H24">
            <v>5</v>
          </cell>
          <cell r="I24"/>
          <cell r="J24"/>
          <cell r="K24">
            <v>8</v>
          </cell>
          <cell r="L24"/>
          <cell r="M24"/>
          <cell r="N24">
            <v>10</v>
          </cell>
          <cell r="O24"/>
          <cell r="P24"/>
          <cell r="Q24">
            <v>1</v>
          </cell>
          <cell r="R24"/>
          <cell r="S24"/>
        </row>
        <row r="25">
          <cell r="A25">
            <v>3</v>
          </cell>
          <cell r="B25">
            <v>4</v>
          </cell>
          <cell r="C25" t="str">
            <v xml:space="preserve">Kys.N.Mesto </v>
          </cell>
          <cell r="D25" t="str">
            <v>Hollý Lukáš</v>
          </cell>
          <cell r="E25">
            <v>1</v>
          </cell>
          <cell r="F25"/>
          <cell r="G25"/>
          <cell r="H25">
            <v>10</v>
          </cell>
          <cell r="I25"/>
          <cell r="J25"/>
          <cell r="K25">
            <v>5</v>
          </cell>
          <cell r="L25"/>
          <cell r="M25"/>
          <cell r="N25">
            <v>4</v>
          </cell>
          <cell r="O25"/>
          <cell r="P25"/>
          <cell r="Q25">
            <v>8</v>
          </cell>
          <cell r="R25"/>
          <cell r="S25"/>
        </row>
        <row r="26">
          <cell r="A26">
            <v>4</v>
          </cell>
          <cell r="B26">
            <v>8</v>
          </cell>
          <cell r="C26" t="str">
            <v>Levice</v>
          </cell>
          <cell r="D26" t="str">
            <v>Hostinský Tomáš</v>
          </cell>
          <cell r="E26">
            <v>9</v>
          </cell>
          <cell r="F26"/>
          <cell r="G26"/>
          <cell r="H26">
            <v>2</v>
          </cell>
          <cell r="I26"/>
          <cell r="J26"/>
          <cell r="K26">
            <v>3</v>
          </cell>
          <cell r="L26"/>
          <cell r="M26"/>
          <cell r="N26">
            <v>5</v>
          </cell>
          <cell r="O26"/>
          <cell r="P26"/>
          <cell r="Q26">
            <v>9</v>
          </cell>
          <cell r="R26"/>
          <cell r="S26"/>
        </row>
        <row r="27">
          <cell r="A27">
            <v>5</v>
          </cell>
          <cell r="B27">
            <v>9</v>
          </cell>
          <cell r="C27" t="str">
            <v>Partizánske</v>
          </cell>
          <cell r="D27" t="str">
            <v>Predná Soňa</v>
          </cell>
          <cell r="E27">
            <v>2</v>
          </cell>
          <cell r="F27"/>
          <cell r="G27"/>
          <cell r="H27">
            <v>9</v>
          </cell>
          <cell r="I27"/>
          <cell r="J27"/>
          <cell r="K27">
            <v>7</v>
          </cell>
          <cell r="L27"/>
          <cell r="M27"/>
          <cell r="N27">
            <v>3</v>
          </cell>
          <cell r="O27"/>
          <cell r="P27"/>
          <cell r="Q27">
            <v>6</v>
          </cell>
          <cell r="R27"/>
          <cell r="S27"/>
        </row>
        <row r="28">
          <cell r="A28">
            <v>6</v>
          </cell>
          <cell r="B28">
            <v>10</v>
          </cell>
          <cell r="C28" t="str">
            <v>Trenčín A</v>
          </cell>
          <cell r="D28" t="str">
            <v>Košík Vlastimil</v>
          </cell>
          <cell r="E28">
            <v>5</v>
          </cell>
          <cell r="F28"/>
          <cell r="G28"/>
          <cell r="H28">
            <v>7</v>
          </cell>
          <cell r="I28"/>
          <cell r="J28"/>
          <cell r="K28">
            <v>10</v>
          </cell>
          <cell r="L28"/>
          <cell r="M28"/>
          <cell r="N28">
            <v>1</v>
          </cell>
          <cell r="O28"/>
          <cell r="P28"/>
          <cell r="Q28">
            <v>4</v>
          </cell>
          <cell r="R28"/>
          <cell r="S28"/>
        </row>
        <row r="29">
          <cell r="A29">
            <v>7</v>
          </cell>
          <cell r="B29">
            <v>3</v>
          </cell>
          <cell r="C29" t="str">
            <v>Trenčín B</v>
          </cell>
          <cell r="D29" t="str">
            <v>Lacko Tomáš</v>
          </cell>
          <cell r="E29">
            <v>10</v>
          </cell>
          <cell r="F29"/>
          <cell r="G29"/>
          <cell r="H29">
            <v>1</v>
          </cell>
          <cell r="I29"/>
          <cell r="J29"/>
          <cell r="K29">
            <v>4</v>
          </cell>
          <cell r="L29"/>
          <cell r="M29"/>
          <cell r="N29">
            <v>6</v>
          </cell>
          <cell r="O29"/>
          <cell r="P29"/>
          <cell r="Q29">
            <v>7</v>
          </cell>
          <cell r="R29"/>
          <cell r="S29"/>
        </row>
        <row r="30">
          <cell r="A30">
            <v>8</v>
          </cell>
          <cell r="B30">
            <v>2</v>
          </cell>
          <cell r="C30" t="str">
            <v xml:space="preserve">Trnava </v>
          </cell>
          <cell r="D30" t="str">
            <v>Popovič Milan</v>
          </cell>
          <cell r="E30">
            <v>8</v>
          </cell>
          <cell r="F30"/>
          <cell r="G30"/>
          <cell r="H30">
            <v>4</v>
          </cell>
          <cell r="I30"/>
          <cell r="J30"/>
          <cell r="K30">
            <v>1</v>
          </cell>
          <cell r="L30"/>
          <cell r="M30"/>
          <cell r="N30">
            <v>9</v>
          </cell>
          <cell r="O30"/>
          <cell r="P30"/>
          <cell r="Q30">
            <v>5</v>
          </cell>
          <cell r="R30"/>
          <cell r="S30"/>
        </row>
        <row r="31">
          <cell r="A31">
            <v>9</v>
          </cell>
          <cell r="B31">
            <v>7</v>
          </cell>
          <cell r="C31" t="str">
            <v>Vranov n/T. A</v>
          </cell>
          <cell r="D31" t="str">
            <v>Pavelko Ondrej</v>
          </cell>
          <cell r="E31">
            <v>6</v>
          </cell>
          <cell r="F31"/>
          <cell r="G31"/>
          <cell r="H31">
            <v>3</v>
          </cell>
          <cell r="I31"/>
          <cell r="J31"/>
          <cell r="K31">
            <v>2</v>
          </cell>
          <cell r="L31"/>
          <cell r="M31"/>
          <cell r="N31">
            <v>7</v>
          </cell>
          <cell r="O31"/>
          <cell r="P31"/>
          <cell r="Q31">
            <v>10</v>
          </cell>
          <cell r="R31"/>
          <cell r="S31"/>
        </row>
        <row r="32">
          <cell r="A32">
            <v>10</v>
          </cell>
          <cell r="B32">
            <v>1</v>
          </cell>
          <cell r="C32" t="str">
            <v>Želiezovce</v>
          </cell>
          <cell r="D32" t="str">
            <v>Podhora Ján</v>
          </cell>
          <cell r="E32">
            <v>3</v>
          </cell>
          <cell r="F32"/>
          <cell r="G32"/>
          <cell r="H32">
            <v>8</v>
          </cell>
          <cell r="I32"/>
          <cell r="J32"/>
          <cell r="K32">
            <v>6</v>
          </cell>
          <cell r="L32"/>
          <cell r="M32"/>
          <cell r="N32">
            <v>8</v>
          </cell>
          <cell r="O32"/>
          <cell r="P32"/>
          <cell r="Q32">
            <v>2</v>
          </cell>
          <cell r="R32"/>
          <cell r="S32"/>
        </row>
        <row r="38">
          <cell r="A38">
            <v>1</v>
          </cell>
          <cell r="B38">
            <v>5</v>
          </cell>
          <cell r="C38" t="str">
            <v>Bardejov</v>
          </cell>
          <cell r="D38" t="str">
            <v>Patráš Marek</v>
          </cell>
          <cell r="E38">
            <v>2</v>
          </cell>
          <cell r="F38"/>
          <cell r="G38"/>
          <cell r="H38">
            <v>9</v>
          </cell>
          <cell r="I38"/>
          <cell r="J38"/>
          <cell r="K38">
            <v>7</v>
          </cell>
          <cell r="L38"/>
          <cell r="M38"/>
          <cell r="N38">
            <v>3</v>
          </cell>
          <cell r="O38"/>
          <cell r="P38"/>
          <cell r="Q38">
            <v>6</v>
          </cell>
          <cell r="R38"/>
          <cell r="S38"/>
        </row>
        <row r="39">
          <cell r="A39">
            <v>2</v>
          </cell>
          <cell r="B39">
            <v>6</v>
          </cell>
          <cell r="C39" t="str">
            <v>Dubnica n/V.</v>
          </cell>
          <cell r="D39" t="str">
            <v>Bača Peter</v>
          </cell>
          <cell r="E39">
            <v>9</v>
          </cell>
          <cell r="F39"/>
          <cell r="G39"/>
          <cell r="H39">
            <v>2</v>
          </cell>
          <cell r="I39"/>
          <cell r="J39"/>
          <cell r="K39">
            <v>3</v>
          </cell>
          <cell r="L39"/>
          <cell r="M39"/>
          <cell r="N39">
            <v>5</v>
          </cell>
          <cell r="O39"/>
          <cell r="P39"/>
          <cell r="Q39">
            <v>9</v>
          </cell>
          <cell r="R39"/>
          <cell r="S39"/>
        </row>
        <row r="40">
          <cell r="A40">
            <v>3</v>
          </cell>
          <cell r="B40">
            <v>4</v>
          </cell>
          <cell r="C40" t="str">
            <v xml:space="preserve">Kys.N.Mesto </v>
          </cell>
          <cell r="D40" t="str">
            <v>Palúch Miroslav</v>
          </cell>
          <cell r="E40">
            <v>4</v>
          </cell>
          <cell r="F40"/>
          <cell r="G40"/>
          <cell r="H40">
            <v>5</v>
          </cell>
          <cell r="I40"/>
          <cell r="J40"/>
          <cell r="K40">
            <v>8</v>
          </cell>
          <cell r="L40"/>
          <cell r="M40"/>
          <cell r="N40">
            <v>10</v>
          </cell>
          <cell r="O40"/>
          <cell r="P40"/>
          <cell r="Q40">
            <v>1</v>
          </cell>
          <cell r="R40"/>
          <cell r="S40"/>
        </row>
        <row r="41">
          <cell r="A41">
            <v>4</v>
          </cell>
          <cell r="B41">
            <v>8</v>
          </cell>
          <cell r="C41" t="str">
            <v>Levice</v>
          </cell>
          <cell r="D41" t="str">
            <v>Klesniak Peter</v>
          </cell>
          <cell r="E41">
            <v>5</v>
          </cell>
          <cell r="F41"/>
          <cell r="G41"/>
          <cell r="H41">
            <v>7</v>
          </cell>
          <cell r="I41"/>
          <cell r="J41"/>
          <cell r="K41">
            <v>10</v>
          </cell>
          <cell r="L41"/>
          <cell r="M41"/>
          <cell r="N41">
            <v>1</v>
          </cell>
          <cell r="O41"/>
          <cell r="P41"/>
          <cell r="Q41">
            <v>4</v>
          </cell>
          <cell r="R41"/>
          <cell r="S41"/>
        </row>
        <row r="42">
          <cell r="A42">
            <v>5</v>
          </cell>
          <cell r="B42">
            <v>9</v>
          </cell>
          <cell r="C42" t="str">
            <v>Partizánske</v>
          </cell>
          <cell r="D42" t="str">
            <v>Predný Patrik</v>
          </cell>
          <cell r="E42">
            <v>3</v>
          </cell>
          <cell r="F42"/>
          <cell r="G42"/>
          <cell r="H42">
            <v>8</v>
          </cell>
          <cell r="I42"/>
          <cell r="J42"/>
          <cell r="K42">
            <v>6</v>
          </cell>
          <cell r="L42"/>
          <cell r="M42"/>
          <cell r="N42">
            <v>8</v>
          </cell>
          <cell r="O42"/>
          <cell r="P42"/>
          <cell r="Q42">
            <v>2</v>
          </cell>
          <cell r="R42"/>
          <cell r="S42"/>
        </row>
        <row r="43">
          <cell r="A43">
            <v>6</v>
          </cell>
          <cell r="B43">
            <v>10</v>
          </cell>
          <cell r="C43" t="str">
            <v>Trenčín A</v>
          </cell>
          <cell r="D43" t="str">
            <v>Mihalda Filip</v>
          </cell>
          <cell r="E43">
            <v>1</v>
          </cell>
          <cell r="F43"/>
          <cell r="G43"/>
          <cell r="H43">
            <v>10</v>
          </cell>
          <cell r="I43"/>
          <cell r="J43"/>
          <cell r="K43">
            <v>5</v>
          </cell>
          <cell r="L43"/>
          <cell r="M43"/>
          <cell r="N43">
            <v>4</v>
          </cell>
          <cell r="O43"/>
          <cell r="P43"/>
          <cell r="Q43">
            <v>8</v>
          </cell>
          <cell r="R43"/>
          <cell r="S43"/>
        </row>
        <row r="44">
          <cell r="A44">
            <v>7</v>
          </cell>
          <cell r="B44">
            <v>3</v>
          </cell>
          <cell r="C44" t="str">
            <v>Trenčín B</v>
          </cell>
          <cell r="D44" t="str">
            <v>Ďuďák Branislav</v>
          </cell>
          <cell r="E44">
            <v>6</v>
          </cell>
          <cell r="F44"/>
          <cell r="G44"/>
          <cell r="H44">
            <v>3</v>
          </cell>
          <cell r="I44"/>
          <cell r="J44"/>
          <cell r="K44">
            <v>2</v>
          </cell>
          <cell r="L44"/>
          <cell r="M44"/>
          <cell r="N44">
            <v>7</v>
          </cell>
          <cell r="O44"/>
          <cell r="P44"/>
          <cell r="Q44">
            <v>10</v>
          </cell>
          <cell r="R44"/>
          <cell r="S44"/>
        </row>
        <row r="45">
          <cell r="A45">
            <v>8</v>
          </cell>
          <cell r="B45">
            <v>2</v>
          </cell>
          <cell r="C45" t="str">
            <v xml:space="preserve">Trnava </v>
          </cell>
          <cell r="D45" t="str">
            <v>Lehocký Ján</v>
          </cell>
          <cell r="E45">
            <v>7</v>
          </cell>
          <cell r="F45"/>
          <cell r="G45"/>
          <cell r="H45">
            <v>6</v>
          </cell>
          <cell r="I45"/>
          <cell r="J45"/>
          <cell r="K45">
            <v>9</v>
          </cell>
          <cell r="L45"/>
          <cell r="M45"/>
          <cell r="N45">
            <v>2</v>
          </cell>
          <cell r="O45"/>
          <cell r="P45"/>
          <cell r="Q45">
            <v>3</v>
          </cell>
          <cell r="R45"/>
          <cell r="S45"/>
        </row>
        <row r="46">
          <cell r="A46">
            <v>9</v>
          </cell>
          <cell r="B46">
            <v>7</v>
          </cell>
          <cell r="C46" t="str">
            <v>Vranov n/T. A</v>
          </cell>
          <cell r="D46" t="str">
            <v>Jenčo Tomáš</v>
          </cell>
          <cell r="E46">
            <v>8</v>
          </cell>
          <cell r="F46"/>
          <cell r="G46"/>
          <cell r="H46">
            <v>4</v>
          </cell>
          <cell r="I46"/>
          <cell r="J46"/>
          <cell r="K46">
            <v>1</v>
          </cell>
          <cell r="L46"/>
          <cell r="M46"/>
          <cell r="N46">
            <v>9</v>
          </cell>
          <cell r="O46"/>
          <cell r="P46"/>
          <cell r="Q46">
            <v>5</v>
          </cell>
          <cell r="R46"/>
          <cell r="S46"/>
        </row>
        <row r="47">
          <cell r="A47">
            <v>10</v>
          </cell>
          <cell r="B47">
            <v>1</v>
          </cell>
          <cell r="C47" t="str">
            <v>Želiezovce</v>
          </cell>
          <cell r="D47" t="str">
            <v>Sýkorčin Martin</v>
          </cell>
          <cell r="E47">
            <v>10</v>
          </cell>
          <cell r="F47"/>
          <cell r="G47"/>
          <cell r="H47">
            <v>1</v>
          </cell>
          <cell r="I47"/>
          <cell r="J47"/>
          <cell r="K47">
            <v>4</v>
          </cell>
          <cell r="L47"/>
          <cell r="M47"/>
          <cell r="N47">
            <v>6</v>
          </cell>
          <cell r="O47"/>
          <cell r="P47"/>
          <cell r="Q47">
            <v>7</v>
          </cell>
          <cell r="R47"/>
          <cell r="S47"/>
        </row>
        <row r="52">
          <cell r="A52">
            <v>1</v>
          </cell>
          <cell r="B52">
            <v>5</v>
          </cell>
          <cell r="C52" t="str">
            <v>Bardejov</v>
          </cell>
          <cell r="D52" t="str">
            <v>Haško Dominik</v>
          </cell>
          <cell r="E52">
            <v>10</v>
          </cell>
          <cell r="F52"/>
          <cell r="G52"/>
          <cell r="H52">
            <v>1</v>
          </cell>
          <cell r="I52"/>
          <cell r="J52"/>
          <cell r="K52">
            <v>4</v>
          </cell>
          <cell r="L52"/>
          <cell r="M52"/>
          <cell r="N52">
            <v>6</v>
          </cell>
          <cell r="O52"/>
          <cell r="P52"/>
          <cell r="Q52">
            <v>7</v>
          </cell>
          <cell r="R52"/>
          <cell r="S52"/>
        </row>
        <row r="53">
          <cell r="A53">
            <v>2</v>
          </cell>
          <cell r="B53">
            <v>6</v>
          </cell>
          <cell r="C53" t="str">
            <v>Dubnica n/V.</v>
          </cell>
          <cell r="D53" t="str">
            <v>Těšický Vlastimil</v>
          </cell>
          <cell r="E53">
            <v>7</v>
          </cell>
          <cell r="F53"/>
          <cell r="G53"/>
          <cell r="H53">
            <v>6</v>
          </cell>
          <cell r="I53"/>
          <cell r="J53"/>
          <cell r="K53">
            <v>9</v>
          </cell>
          <cell r="L53"/>
          <cell r="M53"/>
          <cell r="N53">
            <v>2</v>
          </cell>
          <cell r="O53"/>
          <cell r="P53"/>
          <cell r="Q53">
            <v>3</v>
          </cell>
          <cell r="R53"/>
          <cell r="S53"/>
        </row>
        <row r="54">
          <cell r="A54">
            <v>3</v>
          </cell>
          <cell r="B54">
            <v>4</v>
          </cell>
          <cell r="C54" t="str">
            <v xml:space="preserve">Kys.N.Mesto </v>
          </cell>
          <cell r="D54" t="str">
            <v>Václavík Juraj</v>
          </cell>
          <cell r="E54">
            <v>5</v>
          </cell>
          <cell r="F54"/>
          <cell r="G54"/>
          <cell r="H54">
            <v>7</v>
          </cell>
          <cell r="I54"/>
          <cell r="J54"/>
          <cell r="K54">
            <v>10</v>
          </cell>
          <cell r="L54"/>
          <cell r="M54"/>
          <cell r="N54">
            <v>1</v>
          </cell>
          <cell r="O54"/>
          <cell r="P54"/>
          <cell r="Q54">
            <v>4</v>
          </cell>
          <cell r="R54"/>
          <cell r="S54"/>
        </row>
        <row r="55">
          <cell r="A55">
            <v>4</v>
          </cell>
          <cell r="B55">
            <v>8</v>
          </cell>
          <cell r="C55" t="str">
            <v>Levice</v>
          </cell>
          <cell r="D55" t="str">
            <v>Rojtaš Marek</v>
          </cell>
          <cell r="E55">
            <v>2</v>
          </cell>
          <cell r="F55"/>
          <cell r="G55"/>
          <cell r="H55">
            <v>9</v>
          </cell>
          <cell r="I55"/>
          <cell r="J55"/>
          <cell r="K55">
            <v>7</v>
          </cell>
          <cell r="L55"/>
          <cell r="M55"/>
          <cell r="N55">
            <v>3</v>
          </cell>
          <cell r="O55"/>
          <cell r="P55"/>
          <cell r="Q55">
            <v>6</v>
          </cell>
          <cell r="R55"/>
          <cell r="S55"/>
        </row>
        <row r="56">
          <cell r="A56">
            <v>5</v>
          </cell>
          <cell r="B56">
            <v>9</v>
          </cell>
          <cell r="C56" t="str">
            <v>Partizánske</v>
          </cell>
          <cell r="D56" t="str">
            <v>Augustín Matej</v>
          </cell>
          <cell r="E56">
            <v>8</v>
          </cell>
          <cell r="F56"/>
          <cell r="G56"/>
          <cell r="H56">
            <v>4</v>
          </cell>
          <cell r="I56"/>
          <cell r="J56"/>
          <cell r="K56">
            <v>1</v>
          </cell>
          <cell r="L56"/>
          <cell r="M56"/>
          <cell r="N56">
            <v>9</v>
          </cell>
          <cell r="O56"/>
          <cell r="P56"/>
          <cell r="Q56">
            <v>5</v>
          </cell>
          <cell r="R56"/>
          <cell r="S56"/>
        </row>
        <row r="57">
          <cell r="A57">
            <v>6</v>
          </cell>
          <cell r="B57">
            <v>10</v>
          </cell>
          <cell r="C57" t="str">
            <v>Trenčín A</v>
          </cell>
          <cell r="D57" t="str">
            <v>Hrk Daniel</v>
          </cell>
          <cell r="E57">
            <v>6</v>
          </cell>
          <cell r="F57"/>
          <cell r="G57"/>
          <cell r="H57">
            <v>3</v>
          </cell>
          <cell r="I57"/>
          <cell r="J57"/>
          <cell r="K57">
            <v>2</v>
          </cell>
          <cell r="L57"/>
          <cell r="M57"/>
          <cell r="N57">
            <v>7</v>
          </cell>
          <cell r="O57"/>
          <cell r="P57"/>
          <cell r="Q57">
            <v>10</v>
          </cell>
          <cell r="R57"/>
          <cell r="S57"/>
        </row>
        <row r="58">
          <cell r="A58">
            <v>7</v>
          </cell>
          <cell r="B58">
            <v>3</v>
          </cell>
          <cell r="C58" t="str">
            <v>Trenčín B</v>
          </cell>
          <cell r="D58" t="str">
            <v>Hirjak Peter</v>
          </cell>
          <cell r="E58">
            <v>1</v>
          </cell>
          <cell r="F58"/>
          <cell r="G58"/>
          <cell r="H58">
            <v>10</v>
          </cell>
          <cell r="I58"/>
          <cell r="J58"/>
          <cell r="K58">
            <v>5</v>
          </cell>
          <cell r="L58"/>
          <cell r="M58"/>
          <cell r="N58">
            <v>4</v>
          </cell>
          <cell r="O58"/>
          <cell r="P58"/>
          <cell r="Q58">
            <v>8</v>
          </cell>
          <cell r="R58"/>
          <cell r="S58"/>
        </row>
        <row r="59">
          <cell r="A59">
            <v>8</v>
          </cell>
          <cell r="B59">
            <v>2</v>
          </cell>
          <cell r="C59" t="str">
            <v xml:space="preserve">Trnava </v>
          </cell>
          <cell r="D59" t="str">
            <v>Ardan Aleš</v>
          </cell>
          <cell r="E59">
            <v>4</v>
          </cell>
          <cell r="F59"/>
          <cell r="G59"/>
          <cell r="H59">
            <v>5</v>
          </cell>
          <cell r="I59"/>
          <cell r="J59"/>
          <cell r="K59">
            <v>8</v>
          </cell>
          <cell r="L59"/>
          <cell r="M59"/>
          <cell r="N59">
            <v>10</v>
          </cell>
          <cell r="O59"/>
          <cell r="P59"/>
          <cell r="Q59">
            <v>1</v>
          </cell>
          <cell r="R59"/>
          <cell r="S59"/>
        </row>
        <row r="60">
          <cell r="A60">
            <v>9</v>
          </cell>
          <cell r="B60">
            <v>7</v>
          </cell>
          <cell r="C60" t="str">
            <v>Vranov n/T. A</v>
          </cell>
          <cell r="D60" t="str">
            <v>Mihók Marián</v>
          </cell>
          <cell r="E60">
            <v>3</v>
          </cell>
          <cell r="F60"/>
          <cell r="G60"/>
          <cell r="H60">
            <v>8</v>
          </cell>
          <cell r="I60"/>
          <cell r="J60"/>
          <cell r="K60">
            <v>6</v>
          </cell>
          <cell r="L60"/>
          <cell r="M60"/>
          <cell r="N60">
            <v>8</v>
          </cell>
          <cell r="O60"/>
          <cell r="P60"/>
          <cell r="Q60">
            <v>2</v>
          </cell>
          <cell r="R60"/>
          <cell r="S60"/>
        </row>
        <row r="61">
          <cell r="A61">
            <v>10</v>
          </cell>
          <cell r="B61">
            <v>1</v>
          </cell>
          <cell r="C61" t="str">
            <v>Želiezovce</v>
          </cell>
          <cell r="D61" t="str">
            <v>Nagy Tibor</v>
          </cell>
          <cell r="E61">
            <v>9</v>
          </cell>
          <cell r="F61"/>
          <cell r="G61"/>
          <cell r="H61">
            <v>2</v>
          </cell>
          <cell r="I61"/>
          <cell r="J61"/>
          <cell r="K61">
            <v>3</v>
          </cell>
          <cell r="L61"/>
          <cell r="M61"/>
          <cell r="N61">
            <v>5</v>
          </cell>
          <cell r="O61"/>
          <cell r="P61"/>
          <cell r="Q61">
            <v>9</v>
          </cell>
          <cell r="R61"/>
          <cell r="S61"/>
        </row>
      </sheetData>
      <sheetData sheetId="4"/>
      <sheetData sheetId="5">
        <row r="9">
          <cell r="A9">
            <v>1</v>
          </cell>
          <cell r="B9">
            <v>5</v>
          </cell>
          <cell r="C9" t="str">
            <v>BJ</v>
          </cell>
          <cell r="D9" t="str">
            <v>Haško Dominik</v>
          </cell>
          <cell r="E9">
            <v>6</v>
          </cell>
          <cell r="F9"/>
          <cell r="G9"/>
          <cell r="H9">
            <v>3</v>
          </cell>
          <cell r="I9"/>
          <cell r="J9"/>
          <cell r="K9">
            <v>2</v>
          </cell>
          <cell r="L9"/>
          <cell r="M9"/>
          <cell r="N9">
            <v>7</v>
          </cell>
          <cell r="O9"/>
          <cell r="P9"/>
          <cell r="Q9">
            <v>10</v>
          </cell>
          <cell r="R9"/>
          <cell r="S9"/>
        </row>
        <row r="10">
          <cell r="A10">
            <v>2</v>
          </cell>
          <cell r="B10">
            <v>6</v>
          </cell>
          <cell r="C10" t="str">
            <v>DV</v>
          </cell>
          <cell r="D10" t="str">
            <v>Smatana Juraj</v>
          </cell>
          <cell r="E10">
            <v>1</v>
          </cell>
          <cell r="F10"/>
          <cell r="G10"/>
          <cell r="H10">
            <v>10</v>
          </cell>
          <cell r="I10"/>
          <cell r="J10"/>
          <cell r="K10">
            <v>5</v>
          </cell>
          <cell r="L10"/>
          <cell r="M10"/>
          <cell r="N10">
            <v>4</v>
          </cell>
          <cell r="O10"/>
          <cell r="P10"/>
          <cell r="Q10">
            <v>8</v>
          </cell>
          <cell r="R10"/>
          <cell r="S10"/>
        </row>
        <row r="11">
          <cell r="A11">
            <v>3</v>
          </cell>
          <cell r="B11">
            <v>4</v>
          </cell>
          <cell r="C11" t="str">
            <v>KM</v>
          </cell>
          <cell r="D11" t="str">
            <v>Hollý Lukáš</v>
          </cell>
          <cell r="E11">
            <v>4</v>
          </cell>
          <cell r="F11"/>
          <cell r="G11"/>
          <cell r="H11">
            <v>5</v>
          </cell>
          <cell r="I11"/>
          <cell r="J11"/>
          <cell r="K11">
            <v>8</v>
          </cell>
          <cell r="L11"/>
          <cell r="M11"/>
          <cell r="N11">
            <v>10</v>
          </cell>
          <cell r="O11"/>
          <cell r="P11"/>
          <cell r="Q11">
            <v>1</v>
          </cell>
          <cell r="R11"/>
          <cell r="S11"/>
        </row>
        <row r="12">
          <cell r="A12">
            <v>4</v>
          </cell>
          <cell r="B12">
            <v>8</v>
          </cell>
          <cell r="C12" t="str">
            <v>LV</v>
          </cell>
          <cell r="D12" t="str">
            <v>Rojtaš Marek</v>
          </cell>
          <cell r="E12">
            <v>5</v>
          </cell>
          <cell r="F12"/>
          <cell r="G12"/>
          <cell r="H12">
            <v>7</v>
          </cell>
          <cell r="I12"/>
          <cell r="J12"/>
          <cell r="K12">
            <v>10</v>
          </cell>
          <cell r="L12"/>
          <cell r="M12"/>
          <cell r="N12">
            <v>1</v>
          </cell>
          <cell r="O12"/>
          <cell r="P12"/>
          <cell r="Q12">
            <v>4</v>
          </cell>
          <cell r="R12"/>
          <cell r="S12"/>
        </row>
        <row r="13">
          <cell r="A13">
            <v>5</v>
          </cell>
          <cell r="B13">
            <v>9</v>
          </cell>
          <cell r="C13" t="str">
            <v>PE</v>
          </cell>
          <cell r="D13" t="str">
            <v>Augustín Matej</v>
          </cell>
          <cell r="E13">
            <v>8</v>
          </cell>
          <cell r="F13"/>
          <cell r="G13"/>
          <cell r="H13">
            <v>4</v>
          </cell>
          <cell r="I13"/>
          <cell r="J13"/>
          <cell r="K13">
            <v>1</v>
          </cell>
          <cell r="L13"/>
          <cell r="M13"/>
          <cell r="N13">
            <v>9</v>
          </cell>
          <cell r="O13"/>
          <cell r="P13"/>
          <cell r="Q13">
            <v>5</v>
          </cell>
          <cell r="R13"/>
          <cell r="S13"/>
        </row>
        <row r="14">
          <cell r="A14">
            <v>6</v>
          </cell>
          <cell r="B14">
            <v>10</v>
          </cell>
          <cell r="C14" t="str">
            <v>TN A</v>
          </cell>
          <cell r="D14" t="str">
            <v>Hrk Daniel</v>
          </cell>
          <cell r="E14">
            <v>3</v>
          </cell>
          <cell r="F14"/>
          <cell r="G14"/>
          <cell r="H14">
            <v>8</v>
          </cell>
          <cell r="I14"/>
          <cell r="J14"/>
          <cell r="K14">
            <v>6</v>
          </cell>
          <cell r="L14"/>
          <cell r="M14"/>
          <cell r="N14">
            <v>8</v>
          </cell>
          <cell r="O14"/>
          <cell r="P14"/>
          <cell r="Q14">
            <v>2</v>
          </cell>
          <cell r="R14"/>
          <cell r="S14"/>
        </row>
        <row r="15">
          <cell r="A15">
            <v>7</v>
          </cell>
          <cell r="B15">
            <v>3</v>
          </cell>
          <cell r="C15" t="str">
            <v>TN B</v>
          </cell>
          <cell r="D15" t="str">
            <v>Hirjak Peter</v>
          </cell>
          <cell r="E15">
            <v>9</v>
          </cell>
          <cell r="F15"/>
          <cell r="G15"/>
          <cell r="H15">
            <v>2</v>
          </cell>
          <cell r="I15"/>
          <cell r="J15"/>
          <cell r="K15">
            <v>3</v>
          </cell>
          <cell r="L15"/>
          <cell r="M15"/>
          <cell r="N15">
            <v>5</v>
          </cell>
          <cell r="O15"/>
          <cell r="P15"/>
          <cell r="Q15">
            <v>9</v>
          </cell>
          <cell r="R15"/>
          <cell r="S15"/>
        </row>
        <row r="16">
          <cell r="A16">
            <v>8</v>
          </cell>
          <cell r="B16">
            <v>2</v>
          </cell>
          <cell r="C16" t="str">
            <v>TT</v>
          </cell>
          <cell r="D16" t="str">
            <v>Popovič Milan</v>
          </cell>
          <cell r="E16">
            <v>7</v>
          </cell>
          <cell r="F16"/>
          <cell r="G16"/>
          <cell r="H16">
            <v>6</v>
          </cell>
          <cell r="I16"/>
          <cell r="J16"/>
          <cell r="K16">
            <v>9</v>
          </cell>
          <cell r="L16"/>
          <cell r="M16"/>
          <cell r="N16">
            <v>2</v>
          </cell>
          <cell r="O16"/>
          <cell r="P16"/>
          <cell r="Q16">
            <v>3</v>
          </cell>
          <cell r="R16"/>
          <cell r="S16"/>
        </row>
        <row r="17">
          <cell r="A17">
            <v>9</v>
          </cell>
          <cell r="B17">
            <v>7</v>
          </cell>
          <cell r="C17" t="str">
            <v>VT</v>
          </cell>
          <cell r="D17" t="str">
            <v>Pavelko Ondrej</v>
          </cell>
          <cell r="E17">
            <v>2</v>
          </cell>
          <cell r="F17"/>
          <cell r="G17"/>
          <cell r="H17">
            <v>9</v>
          </cell>
          <cell r="I17"/>
          <cell r="J17"/>
          <cell r="K17">
            <v>7</v>
          </cell>
          <cell r="L17"/>
          <cell r="M17"/>
          <cell r="N17">
            <v>3</v>
          </cell>
          <cell r="O17"/>
          <cell r="P17"/>
          <cell r="Q17">
            <v>6</v>
          </cell>
          <cell r="R17"/>
          <cell r="S17"/>
        </row>
        <row r="18">
          <cell r="A18">
            <v>10</v>
          </cell>
          <cell r="B18">
            <v>1</v>
          </cell>
          <cell r="C18" t="str">
            <v>ZC</v>
          </cell>
          <cell r="D18" t="str">
            <v>Podhora Ján</v>
          </cell>
          <cell r="E18">
            <v>10</v>
          </cell>
          <cell r="F18"/>
          <cell r="G18"/>
          <cell r="H18">
            <v>1</v>
          </cell>
          <cell r="I18"/>
          <cell r="J18"/>
          <cell r="K18">
            <v>4</v>
          </cell>
          <cell r="L18"/>
          <cell r="M18"/>
          <cell r="N18">
            <v>6</v>
          </cell>
          <cell r="O18"/>
          <cell r="P18"/>
          <cell r="Q18">
            <v>7</v>
          </cell>
          <cell r="R18"/>
          <cell r="S18"/>
        </row>
        <row r="23">
          <cell r="A23">
            <v>1</v>
          </cell>
          <cell r="B23">
            <v>5</v>
          </cell>
          <cell r="C23" t="str">
            <v>BJ</v>
          </cell>
          <cell r="D23" t="str">
            <v>Patráš Marek</v>
          </cell>
          <cell r="E23">
            <v>1</v>
          </cell>
          <cell r="F23"/>
          <cell r="G23"/>
          <cell r="H23">
            <v>10</v>
          </cell>
          <cell r="I23"/>
          <cell r="J23"/>
          <cell r="K23">
            <v>5</v>
          </cell>
          <cell r="L23"/>
          <cell r="M23"/>
          <cell r="N23">
            <v>4</v>
          </cell>
          <cell r="O23"/>
          <cell r="P23"/>
          <cell r="Q23">
            <v>8</v>
          </cell>
          <cell r="R23"/>
          <cell r="S23"/>
        </row>
        <row r="24">
          <cell r="A24">
            <v>2</v>
          </cell>
          <cell r="B24">
            <v>6</v>
          </cell>
          <cell r="C24" t="str">
            <v>DV</v>
          </cell>
          <cell r="D24" t="str">
            <v>Bača Peter</v>
          </cell>
          <cell r="E24">
            <v>2</v>
          </cell>
          <cell r="F24"/>
          <cell r="G24"/>
          <cell r="H24">
            <v>9</v>
          </cell>
          <cell r="I24"/>
          <cell r="J24"/>
          <cell r="K24">
            <v>7</v>
          </cell>
          <cell r="L24"/>
          <cell r="M24"/>
          <cell r="N24">
            <v>3</v>
          </cell>
          <cell r="O24"/>
          <cell r="P24"/>
          <cell r="Q24">
            <v>6</v>
          </cell>
          <cell r="R24"/>
          <cell r="S24"/>
        </row>
        <row r="25">
          <cell r="A25">
            <v>3</v>
          </cell>
          <cell r="B25">
            <v>4</v>
          </cell>
          <cell r="C25" t="str">
            <v>KM</v>
          </cell>
          <cell r="D25" t="str">
            <v>Palúch Miroslav</v>
          </cell>
          <cell r="E25">
            <v>7</v>
          </cell>
          <cell r="F25"/>
          <cell r="G25"/>
          <cell r="H25">
            <v>6</v>
          </cell>
          <cell r="I25"/>
          <cell r="J25"/>
          <cell r="K25">
            <v>9</v>
          </cell>
          <cell r="L25"/>
          <cell r="M25"/>
          <cell r="N25">
            <v>2</v>
          </cell>
          <cell r="O25"/>
          <cell r="P25"/>
          <cell r="Q25">
            <v>3</v>
          </cell>
          <cell r="R25"/>
          <cell r="S25"/>
        </row>
        <row r="26">
          <cell r="A26">
            <v>4</v>
          </cell>
          <cell r="B26">
            <v>8</v>
          </cell>
          <cell r="C26" t="str">
            <v>LV</v>
          </cell>
          <cell r="D26" t="str">
            <v xml:space="preserve">Novotný ml. Róbert </v>
          </cell>
          <cell r="E26">
            <v>8</v>
          </cell>
          <cell r="F26"/>
          <cell r="G26"/>
          <cell r="H26">
            <v>4</v>
          </cell>
          <cell r="I26"/>
          <cell r="J26"/>
          <cell r="K26">
            <v>1</v>
          </cell>
          <cell r="L26"/>
          <cell r="M26"/>
          <cell r="N26">
            <v>9</v>
          </cell>
          <cell r="O26"/>
          <cell r="P26"/>
          <cell r="Q26">
            <v>5</v>
          </cell>
          <cell r="R26"/>
          <cell r="S26"/>
        </row>
        <row r="27">
          <cell r="A27">
            <v>5</v>
          </cell>
          <cell r="B27">
            <v>9</v>
          </cell>
          <cell r="C27" t="str">
            <v>PE</v>
          </cell>
          <cell r="D27" t="str">
            <v>Predný Patrik</v>
          </cell>
          <cell r="E27">
            <v>10</v>
          </cell>
          <cell r="F27"/>
          <cell r="G27"/>
          <cell r="H27">
            <v>1</v>
          </cell>
          <cell r="I27"/>
          <cell r="J27"/>
          <cell r="K27">
            <v>4</v>
          </cell>
          <cell r="L27"/>
          <cell r="M27"/>
          <cell r="N27">
            <v>6</v>
          </cell>
          <cell r="O27"/>
          <cell r="P27"/>
          <cell r="Q27">
            <v>7</v>
          </cell>
          <cell r="R27"/>
          <cell r="S27"/>
        </row>
        <row r="28">
          <cell r="A28">
            <v>6</v>
          </cell>
          <cell r="B28">
            <v>10</v>
          </cell>
          <cell r="C28" t="str">
            <v>TN A</v>
          </cell>
          <cell r="D28" t="str">
            <v>Sámela Jaroslav</v>
          </cell>
          <cell r="E28">
            <v>9</v>
          </cell>
          <cell r="F28"/>
          <cell r="G28"/>
          <cell r="H28">
            <v>2</v>
          </cell>
          <cell r="I28"/>
          <cell r="J28"/>
          <cell r="K28">
            <v>3</v>
          </cell>
          <cell r="L28"/>
          <cell r="M28"/>
          <cell r="N28">
            <v>5</v>
          </cell>
          <cell r="O28"/>
          <cell r="P28"/>
          <cell r="Q28">
            <v>9</v>
          </cell>
          <cell r="R28"/>
          <cell r="S28"/>
        </row>
        <row r="29">
          <cell r="A29">
            <v>7</v>
          </cell>
          <cell r="B29">
            <v>3</v>
          </cell>
          <cell r="C29" t="str">
            <v>TN B</v>
          </cell>
          <cell r="D29" t="str">
            <v>Ďuďák Branislav</v>
          </cell>
          <cell r="E29">
            <v>3</v>
          </cell>
          <cell r="F29"/>
          <cell r="G29"/>
          <cell r="H29">
            <v>8</v>
          </cell>
          <cell r="I29"/>
          <cell r="J29"/>
          <cell r="K29">
            <v>6</v>
          </cell>
          <cell r="L29"/>
          <cell r="M29"/>
          <cell r="N29">
            <v>8</v>
          </cell>
          <cell r="O29"/>
          <cell r="P29"/>
          <cell r="Q29">
            <v>2</v>
          </cell>
          <cell r="R29"/>
          <cell r="S29"/>
        </row>
        <row r="30">
          <cell r="A30">
            <v>8</v>
          </cell>
          <cell r="B30">
            <v>2</v>
          </cell>
          <cell r="C30" t="str">
            <v>TT</v>
          </cell>
          <cell r="D30" t="str">
            <v>Lehocký Ján</v>
          </cell>
          <cell r="E30">
            <v>6</v>
          </cell>
          <cell r="F30"/>
          <cell r="G30"/>
          <cell r="H30">
            <v>3</v>
          </cell>
          <cell r="I30"/>
          <cell r="J30"/>
          <cell r="K30">
            <v>2</v>
          </cell>
          <cell r="L30"/>
          <cell r="M30"/>
          <cell r="N30">
            <v>7</v>
          </cell>
          <cell r="O30"/>
          <cell r="P30"/>
          <cell r="Q30">
            <v>10</v>
          </cell>
          <cell r="R30"/>
          <cell r="S30"/>
        </row>
        <row r="31">
          <cell r="A31">
            <v>9</v>
          </cell>
          <cell r="B31">
            <v>7</v>
          </cell>
          <cell r="C31" t="str">
            <v>VT</v>
          </cell>
          <cell r="D31" t="str">
            <v>Jenčo Tomáš</v>
          </cell>
          <cell r="E31">
            <v>5</v>
          </cell>
          <cell r="F31"/>
          <cell r="G31"/>
          <cell r="H31">
            <v>7</v>
          </cell>
          <cell r="I31"/>
          <cell r="J31"/>
          <cell r="K31">
            <v>10</v>
          </cell>
          <cell r="L31"/>
          <cell r="M31"/>
          <cell r="N31">
            <v>1</v>
          </cell>
          <cell r="O31"/>
          <cell r="P31"/>
          <cell r="Q31">
            <v>4</v>
          </cell>
          <cell r="R31"/>
          <cell r="S31"/>
        </row>
        <row r="32">
          <cell r="A32">
            <v>10</v>
          </cell>
          <cell r="B32">
            <v>1</v>
          </cell>
          <cell r="C32" t="str">
            <v>ZC</v>
          </cell>
          <cell r="D32" t="str">
            <v>Sýkorčin Martin</v>
          </cell>
          <cell r="E32">
            <v>4</v>
          </cell>
          <cell r="F32"/>
          <cell r="G32"/>
          <cell r="H32">
            <v>5</v>
          </cell>
          <cell r="I32"/>
          <cell r="J32"/>
          <cell r="K32">
            <v>8</v>
          </cell>
          <cell r="L32"/>
          <cell r="M32"/>
          <cell r="N32">
            <v>10</v>
          </cell>
          <cell r="O32"/>
          <cell r="P32"/>
          <cell r="Q32">
            <v>1</v>
          </cell>
          <cell r="R32"/>
          <cell r="S32"/>
        </row>
        <row r="38">
          <cell r="A38">
            <v>1</v>
          </cell>
          <cell r="B38">
            <v>5</v>
          </cell>
          <cell r="C38" t="str">
            <v>BJ</v>
          </cell>
          <cell r="D38" t="str">
            <v>Tadesse Jakub</v>
          </cell>
          <cell r="E38">
            <v>10</v>
          </cell>
          <cell r="F38"/>
          <cell r="G38"/>
          <cell r="H38">
            <v>1</v>
          </cell>
          <cell r="I38"/>
          <cell r="J38"/>
          <cell r="K38">
            <v>4</v>
          </cell>
          <cell r="L38"/>
          <cell r="M38"/>
          <cell r="N38">
            <v>6</v>
          </cell>
          <cell r="O38"/>
          <cell r="P38"/>
          <cell r="Q38">
            <v>7</v>
          </cell>
          <cell r="R38"/>
          <cell r="S38"/>
        </row>
        <row r="39">
          <cell r="A39">
            <v>2</v>
          </cell>
          <cell r="B39">
            <v>6</v>
          </cell>
          <cell r="C39" t="str">
            <v>DV</v>
          </cell>
          <cell r="D39" t="str">
            <v>Těšický Vlastimil</v>
          </cell>
          <cell r="E39">
            <v>5</v>
          </cell>
          <cell r="F39"/>
          <cell r="G39"/>
          <cell r="H39">
            <v>7</v>
          </cell>
          <cell r="I39"/>
          <cell r="J39"/>
          <cell r="K39">
            <v>10</v>
          </cell>
          <cell r="L39"/>
          <cell r="M39"/>
          <cell r="N39">
            <v>1</v>
          </cell>
          <cell r="O39"/>
          <cell r="P39"/>
          <cell r="Q39">
            <v>4</v>
          </cell>
          <cell r="R39"/>
          <cell r="S39"/>
        </row>
        <row r="40">
          <cell r="A40">
            <v>3</v>
          </cell>
          <cell r="B40">
            <v>4</v>
          </cell>
          <cell r="C40" t="str">
            <v>KM</v>
          </cell>
          <cell r="D40" t="str">
            <v>Václavík Juraj</v>
          </cell>
          <cell r="E40">
            <v>2</v>
          </cell>
          <cell r="F40"/>
          <cell r="G40"/>
          <cell r="H40">
            <v>9</v>
          </cell>
          <cell r="I40"/>
          <cell r="J40"/>
          <cell r="K40">
            <v>7</v>
          </cell>
          <cell r="L40"/>
          <cell r="M40"/>
          <cell r="N40">
            <v>3</v>
          </cell>
          <cell r="O40"/>
          <cell r="P40"/>
          <cell r="Q40">
            <v>6</v>
          </cell>
          <cell r="R40"/>
          <cell r="S40"/>
        </row>
        <row r="41">
          <cell r="A41">
            <v>4</v>
          </cell>
          <cell r="B41">
            <v>8</v>
          </cell>
          <cell r="C41" t="str">
            <v>LV</v>
          </cell>
          <cell r="D41" t="str">
            <v>Hostinský Tomáš</v>
          </cell>
          <cell r="E41">
            <v>9</v>
          </cell>
          <cell r="F41"/>
          <cell r="G41"/>
          <cell r="H41">
            <v>2</v>
          </cell>
          <cell r="I41"/>
          <cell r="J41"/>
          <cell r="K41">
            <v>3</v>
          </cell>
          <cell r="L41"/>
          <cell r="M41"/>
          <cell r="N41">
            <v>5</v>
          </cell>
          <cell r="O41"/>
          <cell r="P41"/>
          <cell r="Q41">
            <v>9</v>
          </cell>
          <cell r="R41"/>
          <cell r="S41"/>
        </row>
        <row r="42">
          <cell r="A42">
            <v>5</v>
          </cell>
          <cell r="B42">
            <v>9</v>
          </cell>
          <cell r="C42" t="str">
            <v>PE</v>
          </cell>
          <cell r="D42" t="str">
            <v>Predná Soňa</v>
          </cell>
          <cell r="E42">
            <v>4</v>
          </cell>
          <cell r="F42"/>
          <cell r="G42"/>
          <cell r="H42">
            <v>5</v>
          </cell>
          <cell r="I42"/>
          <cell r="J42"/>
          <cell r="K42">
            <v>8</v>
          </cell>
          <cell r="L42"/>
          <cell r="M42"/>
          <cell r="N42">
            <v>10</v>
          </cell>
          <cell r="O42"/>
          <cell r="P42"/>
          <cell r="Q42">
            <v>1</v>
          </cell>
          <cell r="R42"/>
          <cell r="S42"/>
        </row>
        <row r="43">
          <cell r="A43">
            <v>6</v>
          </cell>
          <cell r="B43">
            <v>10</v>
          </cell>
          <cell r="C43" t="str">
            <v>TN A</v>
          </cell>
          <cell r="D43" t="str">
            <v>Košík Vlastimil</v>
          </cell>
          <cell r="E43">
            <v>7</v>
          </cell>
          <cell r="F43"/>
          <cell r="G43"/>
          <cell r="H43">
            <v>6</v>
          </cell>
          <cell r="I43"/>
          <cell r="J43"/>
          <cell r="K43">
            <v>9</v>
          </cell>
          <cell r="L43"/>
          <cell r="M43"/>
          <cell r="N43">
            <v>2</v>
          </cell>
          <cell r="O43"/>
          <cell r="P43"/>
          <cell r="Q43">
            <v>3</v>
          </cell>
          <cell r="R43"/>
          <cell r="S43"/>
        </row>
        <row r="44">
          <cell r="A44">
            <v>7</v>
          </cell>
          <cell r="B44">
            <v>3</v>
          </cell>
          <cell r="C44" t="str">
            <v>TN B</v>
          </cell>
          <cell r="D44" t="str">
            <v>Lacko Tomáš</v>
          </cell>
          <cell r="E44">
            <v>8</v>
          </cell>
          <cell r="F44"/>
          <cell r="G44"/>
          <cell r="H44">
            <v>4</v>
          </cell>
          <cell r="I44"/>
          <cell r="J44"/>
          <cell r="K44">
            <v>1</v>
          </cell>
          <cell r="L44"/>
          <cell r="M44"/>
          <cell r="N44">
            <v>9</v>
          </cell>
          <cell r="O44"/>
          <cell r="P44"/>
          <cell r="Q44">
            <v>5</v>
          </cell>
          <cell r="R44"/>
          <cell r="S44"/>
        </row>
        <row r="45">
          <cell r="A45">
            <v>8</v>
          </cell>
          <cell r="B45">
            <v>2</v>
          </cell>
          <cell r="C45" t="str">
            <v>TT</v>
          </cell>
          <cell r="D45" t="str">
            <v>Ardan Aleš</v>
          </cell>
          <cell r="E45">
            <v>1</v>
          </cell>
          <cell r="F45"/>
          <cell r="G45"/>
          <cell r="H45">
            <v>10</v>
          </cell>
          <cell r="I45"/>
          <cell r="J45"/>
          <cell r="K45">
            <v>5</v>
          </cell>
          <cell r="L45"/>
          <cell r="M45"/>
          <cell r="N45">
            <v>4</v>
          </cell>
          <cell r="O45"/>
          <cell r="P45"/>
          <cell r="Q45">
            <v>8</v>
          </cell>
          <cell r="R45"/>
          <cell r="S45"/>
        </row>
        <row r="46">
          <cell r="A46">
            <v>9</v>
          </cell>
          <cell r="B46">
            <v>7</v>
          </cell>
          <cell r="C46" t="str">
            <v>VT</v>
          </cell>
          <cell r="D46" t="str">
            <v>Mihók Marián</v>
          </cell>
          <cell r="E46">
            <v>6</v>
          </cell>
          <cell r="F46"/>
          <cell r="G46"/>
          <cell r="H46">
            <v>3</v>
          </cell>
          <cell r="I46"/>
          <cell r="J46"/>
          <cell r="K46">
            <v>2</v>
          </cell>
          <cell r="L46"/>
          <cell r="M46"/>
          <cell r="N46">
            <v>7</v>
          </cell>
          <cell r="O46"/>
          <cell r="P46"/>
          <cell r="Q46">
            <v>10</v>
          </cell>
          <cell r="R46"/>
          <cell r="S46"/>
        </row>
        <row r="47">
          <cell r="A47">
            <v>10</v>
          </cell>
          <cell r="B47">
            <v>1</v>
          </cell>
          <cell r="C47" t="str">
            <v>ZC</v>
          </cell>
          <cell r="D47" t="str">
            <v>Nagy Tibor</v>
          </cell>
          <cell r="E47">
            <v>3</v>
          </cell>
          <cell r="F47"/>
          <cell r="G47"/>
          <cell r="H47">
            <v>8</v>
          </cell>
          <cell r="I47"/>
          <cell r="J47"/>
          <cell r="K47">
            <v>6</v>
          </cell>
          <cell r="L47"/>
          <cell r="M47"/>
          <cell r="N47">
            <v>8</v>
          </cell>
          <cell r="O47"/>
          <cell r="P47"/>
          <cell r="Q47">
            <v>2</v>
          </cell>
          <cell r="R47"/>
          <cell r="S47"/>
        </row>
        <row r="52">
          <cell r="A52">
            <v>1</v>
          </cell>
          <cell r="B52">
            <v>5</v>
          </cell>
          <cell r="C52" t="str">
            <v>BJ</v>
          </cell>
          <cell r="D52" t="str">
            <v>Tkáč Andrej</v>
          </cell>
          <cell r="E52">
            <v>7</v>
          </cell>
          <cell r="F52"/>
          <cell r="G52"/>
          <cell r="H52">
            <v>6</v>
          </cell>
          <cell r="I52"/>
          <cell r="J52"/>
          <cell r="K52">
            <v>9</v>
          </cell>
          <cell r="L52"/>
          <cell r="M52"/>
          <cell r="N52">
            <v>2</v>
          </cell>
          <cell r="O52"/>
          <cell r="P52"/>
          <cell r="Q52">
            <v>3</v>
          </cell>
          <cell r="R52"/>
          <cell r="S52"/>
        </row>
        <row r="53">
          <cell r="A53">
            <v>2</v>
          </cell>
          <cell r="B53">
            <v>6</v>
          </cell>
          <cell r="C53" t="str">
            <v>DV</v>
          </cell>
          <cell r="D53" t="str">
            <v>Greňo Peter</v>
          </cell>
          <cell r="E53">
            <v>1</v>
          </cell>
          <cell r="F53"/>
          <cell r="G53"/>
          <cell r="H53">
            <v>10</v>
          </cell>
          <cell r="I53"/>
          <cell r="J53"/>
          <cell r="K53">
            <v>5</v>
          </cell>
          <cell r="L53"/>
          <cell r="M53"/>
          <cell r="N53">
            <v>4</v>
          </cell>
          <cell r="O53"/>
          <cell r="P53"/>
          <cell r="Q53">
            <v>8</v>
          </cell>
          <cell r="R53"/>
          <cell r="S53"/>
        </row>
        <row r="54">
          <cell r="A54">
            <v>3</v>
          </cell>
          <cell r="B54">
            <v>4</v>
          </cell>
          <cell r="C54" t="str">
            <v>KM</v>
          </cell>
          <cell r="D54" t="str">
            <v>Hollý Rastislav</v>
          </cell>
          <cell r="E54">
            <v>9</v>
          </cell>
          <cell r="F54"/>
          <cell r="G54"/>
          <cell r="H54">
            <v>2</v>
          </cell>
          <cell r="I54"/>
          <cell r="J54"/>
          <cell r="K54">
            <v>3</v>
          </cell>
          <cell r="L54"/>
          <cell r="M54"/>
          <cell r="N54">
            <v>5</v>
          </cell>
          <cell r="O54"/>
          <cell r="P54"/>
          <cell r="Q54">
            <v>9</v>
          </cell>
          <cell r="R54"/>
          <cell r="S54"/>
        </row>
        <row r="55">
          <cell r="A55">
            <v>4</v>
          </cell>
          <cell r="B55">
            <v>8</v>
          </cell>
          <cell r="C55" t="str">
            <v>LV</v>
          </cell>
          <cell r="D55" t="str">
            <v>Augustín Peter</v>
          </cell>
          <cell r="E55">
            <v>10</v>
          </cell>
          <cell r="F55"/>
          <cell r="G55"/>
          <cell r="H55">
            <v>1</v>
          </cell>
          <cell r="I55"/>
          <cell r="J55"/>
          <cell r="K55">
            <v>4</v>
          </cell>
          <cell r="L55"/>
          <cell r="M55"/>
          <cell r="N55">
            <v>6</v>
          </cell>
          <cell r="O55"/>
          <cell r="P55"/>
          <cell r="Q55">
            <v>7</v>
          </cell>
          <cell r="R55"/>
          <cell r="S55"/>
        </row>
        <row r="56">
          <cell r="A56">
            <v>5</v>
          </cell>
          <cell r="B56">
            <v>9</v>
          </cell>
          <cell r="C56" t="str">
            <v>PE</v>
          </cell>
          <cell r="D56" t="str">
            <v>Augustín Miroslav</v>
          </cell>
          <cell r="E56">
            <v>6</v>
          </cell>
          <cell r="F56"/>
          <cell r="G56"/>
          <cell r="H56">
            <v>3</v>
          </cell>
          <cell r="I56"/>
          <cell r="J56"/>
          <cell r="K56">
            <v>2</v>
          </cell>
          <cell r="L56"/>
          <cell r="M56"/>
          <cell r="N56">
            <v>7</v>
          </cell>
          <cell r="O56"/>
          <cell r="P56"/>
          <cell r="Q56">
            <v>10</v>
          </cell>
          <cell r="R56"/>
          <cell r="S56"/>
        </row>
        <row r="57">
          <cell r="A57">
            <v>6</v>
          </cell>
          <cell r="B57">
            <v>10</v>
          </cell>
          <cell r="C57" t="str">
            <v>TN A</v>
          </cell>
          <cell r="D57" t="str">
            <v>Mihalda Filip</v>
          </cell>
          <cell r="E57">
            <v>8</v>
          </cell>
          <cell r="F57"/>
          <cell r="G57"/>
          <cell r="H57">
            <v>4</v>
          </cell>
          <cell r="I57"/>
          <cell r="J57"/>
          <cell r="K57">
            <v>1</v>
          </cell>
          <cell r="L57"/>
          <cell r="M57"/>
          <cell r="N57">
            <v>9</v>
          </cell>
          <cell r="O57"/>
          <cell r="P57"/>
          <cell r="Q57">
            <v>5</v>
          </cell>
          <cell r="R57"/>
          <cell r="S57"/>
        </row>
        <row r="58">
          <cell r="A58">
            <v>7</v>
          </cell>
          <cell r="B58">
            <v>3</v>
          </cell>
          <cell r="C58" t="str">
            <v>TN B</v>
          </cell>
          <cell r="D58" t="str">
            <v>Thurský Branislav</v>
          </cell>
          <cell r="E58">
            <v>3</v>
          </cell>
          <cell r="F58"/>
          <cell r="G58"/>
          <cell r="H58">
            <v>8</v>
          </cell>
          <cell r="I58"/>
          <cell r="J58"/>
          <cell r="K58">
            <v>6</v>
          </cell>
          <cell r="L58"/>
          <cell r="M58"/>
          <cell r="N58">
            <v>8</v>
          </cell>
          <cell r="O58"/>
          <cell r="P58"/>
          <cell r="Q58">
            <v>2</v>
          </cell>
          <cell r="R58"/>
          <cell r="S58"/>
        </row>
        <row r="59">
          <cell r="A59">
            <v>8</v>
          </cell>
          <cell r="B59">
            <v>2</v>
          </cell>
          <cell r="C59" t="str">
            <v>TT</v>
          </cell>
          <cell r="D59" t="str">
            <v>Lencses Patrik</v>
          </cell>
          <cell r="E59">
            <v>2</v>
          </cell>
          <cell r="F59"/>
          <cell r="G59"/>
          <cell r="H59">
            <v>9</v>
          </cell>
          <cell r="I59"/>
          <cell r="J59"/>
          <cell r="K59">
            <v>7</v>
          </cell>
          <cell r="L59"/>
          <cell r="M59"/>
          <cell r="N59">
            <v>3</v>
          </cell>
          <cell r="O59"/>
          <cell r="P59"/>
          <cell r="Q59">
            <v>6</v>
          </cell>
          <cell r="R59"/>
          <cell r="S59"/>
        </row>
        <row r="60">
          <cell r="A60">
            <v>9</v>
          </cell>
          <cell r="B60">
            <v>7</v>
          </cell>
          <cell r="C60" t="str">
            <v>VT</v>
          </cell>
          <cell r="D60" t="str">
            <v>Hatala Richard</v>
          </cell>
          <cell r="E60">
            <v>4</v>
          </cell>
          <cell r="F60"/>
          <cell r="G60"/>
          <cell r="H60">
            <v>5</v>
          </cell>
          <cell r="I60"/>
          <cell r="J60"/>
          <cell r="K60">
            <v>8</v>
          </cell>
          <cell r="L60"/>
          <cell r="M60"/>
          <cell r="N60">
            <v>10</v>
          </cell>
          <cell r="O60"/>
          <cell r="P60"/>
          <cell r="Q60">
            <v>1</v>
          </cell>
          <cell r="R60"/>
          <cell r="S60"/>
        </row>
        <row r="61">
          <cell r="A61">
            <v>10</v>
          </cell>
          <cell r="B61">
            <v>1</v>
          </cell>
          <cell r="C61" t="str">
            <v>ZC</v>
          </cell>
          <cell r="D61" t="str">
            <v>Timoranský Attila</v>
          </cell>
          <cell r="E61">
            <v>5</v>
          </cell>
          <cell r="F61"/>
          <cell r="G61"/>
          <cell r="H61">
            <v>7</v>
          </cell>
          <cell r="I61"/>
          <cell r="J61"/>
          <cell r="K61">
            <v>10</v>
          </cell>
          <cell r="L61"/>
          <cell r="M61"/>
          <cell r="N61">
            <v>1</v>
          </cell>
          <cell r="O61"/>
          <cell r="P61"/>
          <cell r="Q61">
            <v>4</v>
          </cell>
          <cell r="R61"/>
          <cell r="S61"/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obota_I_kolo_sekt_A"/>
      <sheetName val="Sobota_I_kolo_sekt_B"/>
      <sheetName val="Sobota_I_kolo_sekt_C"/>
      <sheetName val="Sobota_I_kolo_sekt_D"/>
      <sheetName val="Celkovo_sobota_I_kola"/>
      <sheetName val="Nedela_I_kolo_sekt_A"/>
      <sheetName val="Nedela_I_kolo_sekt_B"/>
      <sheetName val="Nedela_I_kolo_sekt_C"/>
      <sheetName val="Nedela_I_kolo_sekt_D"/>
      <sheetName val="Celkovo_nedela_I_kola"/>
      <sheetName val="SO+NE spolu "/>
      <sheetName val="Celkovo_Prete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5">
          <cell r="N15">
            <v>-32</v>
          </cell>
        </row>
        <row r="16">
          <cell r="N16">
            <v>-32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9"/>
  <sheetViews>
    <sheetView workbookViewId="0">
      <selection activeCell="T4" sqref="S3:T4"/>
    </sheetView>
  </sheetViews>
  <sheetFormatPr defaultRowHeight="15.6" x14ac:dyDescent="0.4"/>
  <cols>
    <col min="1" max="1" width="5.44140625" bestFit="1" customWidth="1"/>
    <col min="2" max="2" width="26" bestFit="1" customWidth="1"/>
    <col min="3" max="3" width="15.6640625" bestFit="1" customWidth="1"/>
    <col min="4" max="4" width="5.33203125" style="4" bestFit="1" customWidth="1"/>
    <col min="5" max="5" width="4.6640625" bestFit="1" customWidth="1"/>
    <col min="6" max="6" width="6.88671875" bestFit="1" customWidth="1"/>
    <col min="7" max="7" width="5.33203125" bestFit="1" customWidth="1"/>
    <col min="8" max="8" width="4.6640625" bestFit="1" customWidth="1"/>
    <col min="9" max="9" width="6.88671875" bestFit="1" customWidth="1"/>
    <col min="10" max="10" width="5.33203125" bestFit="1" customWidth="1"/>
    <col min="11" max="11" width="4.6640625" bestFit="1" customWidth="1"/>
    <col min="12" max="12" width="6.88671875" bestFit="1" customWidth="1"/>
    <col min="13" max="13" width="5.33203125" bestFit="1" customWidth="1"/>
    <col min="14" max="14" width="4.6640625" bestFit="1" customWidth="1"/>
    <col min="15" max="15" width="6.88671875" bestFit="1" customWidth="1"/>
    <col min="16" max="16" width="5.33203125" bestFit="1" customWidth="1"/>
    <col min="17" max="17" width="4.6640625" bestFit="1" customWidth="1"/>
    <col min="18" max="18" width="6.88671875" bestFit="1" customWidth="1"/>
    <col min="19" max="20" width="6.44140625" bestFit="1" customWidth="1"/>
    <col min="21" max="21" width="8.6640625" bestFit="1" customWidth="1"/>
    <col min="22" max="22" width="6.109375" customWidth="1"/>
  </cols>
  <sheetData>
    <row r="1" spans="1:24" ht="30" customHeight="1" x14ac:dyDescent="0.5">
      <c r="A1" s="189" t="s">
        <v>55</v>
      </c>
      <c r="B1" s="189"/>
      <c r="C1" s="189"/>
      <c r="D1" s="189"/>
      <c r="E1" s="189"/>
      <c r="F1" s="189"/>
      <c r="G1" s="189"/>
      <c r="H1" s="189"/>
      <c r="I1" s="16" t="s">
        <v>8</v>
      </c>
      <c r="M1" s="184" t="s">
        <v>12</v>
      </c>
      <c r="N1" s="184"/>
      <c r="O1" s="184"/>
      <c r="P1" s="184"/>
      <c r="Q1" s="184"/>
      <c r="R1" s="184"/>
      <c r="S1" s="184"/>
      <c r="T1" s="184"/>
      <c r="U1" s="184"/>
    </row>
    <row r="2" spans="1:24" ht="30" customHeight="1" thickBot="1" x14ac:dyDescent="0.35">
      <c r="D2"/>
      <c r="E2">
        <f>SUM(E5:E14)</f>
        <v>97</v>
      </c>
      <c r="H2">
        <f>SUM(H5:H14)</f>
        <v>78</v>
      </c>
      <c r="K2">
        <f>SUM(K5:K14)</f>
        <v>41</v>
      </c>
      <c r="N2">
        <f>SUM(N5:N14)</f>
        <v>23</v>
      </c>
      <c r="Q2">
        <f>SUM(Q5:Q14)</f>
        <v>31</v>
      </c>
      <c r="S2">
        <f>SUM(S5:S14)</f>
        <v>275</v>
      </c>
    </row>
    <row r="3" spans="1:24" s="9" customFormat="1" ht="30" customHeight="1" x14ac:dyDescent="0.3">
      <c r="A3" s="190" t="s">
        <v>20</v>
      </c>
      <c r="B3" s="192" t="s">
        <v>4</v>
      </c>
      <c r="C3" s="194" t="s">
        <v>5</v>
      </c>
      <c r="D3" s="181" t="s">
        <v>0</v>
      </c>
      <c r="E3" s="182"/>
      <c r="F3" s="183"/>
      <c r="G3" s="181" t="s">
        <v>1</v>
      </c>
      <c r="H3" s="182"/>
      <c r="I3" s="183"/>
      <c r="J3" s="181" t="s">
        <v>2</v>
      </c>
      <c r="K3" s="182"/>
      <c r="L3" s="183"/>
      <c r="M3" s="181" t="s">
        <v>3</v>
      </c>
      <c r="N3" s="182"/>
      <c r="O3" s="183"/>
      <c r="P3" s="185" t="s">
        <v>54</v>
      </c>
      <c r="Q3" s="182"/>
      <c r="R3" s="186"/>
      <c r="S3" s="185" t="s">
        <v>6</v>
      </c>
      <c r="T3" s="183"/>
      <c r="U3" s="187" t="s">
        <v>14</v>
      </c>
    </row>
    <row r="4" spans="1:24" s="9" customFormat="1" ht="30" customHeight="1" thickBot="1" x14ac:dyDescent="0.35">
      <c r="A4" s="191"/>
      <c r="B4" s="193"/>
      <c r="C4" s="195"/>
      <c r="D4" s="21" t="s">
        <v>7</v>
      </c>
      <c r="E4" s="22" t="s">
        <v>15</v>
      </c>
      <c r="F4" s="23" t="s">
        <v>16</v>
      </c>
      <c r="G4" s="21" t="s">
        <v>7</v>
      </c>
      <c r="H4" s="22" t="s">
        <v>15</v>
      </c>
      <c r="I4" s="23" t="s">
        <v>16</v>
      </c>
      <c r="J4" s="21" t="s">
        <v>7</v>
      </c>
      <c r="K4" s="22" t="s">
        <v>15</v>
      </c>
      <c r="L4" s="23" t="s">
        <v>16</v>
      </c>
      <c r="M4" s="21" t="s">
        <v>7</v>
      </c>
      <c r="N4" s="22" t="s">
        <v>15</v>
      </c>
      <c r="O4" s="23" t="s">
        <v>16</v>
      </c>
      <c r="P4" s="96" t="s">
        <v>7</v>
      </c>
      <c r="Q4" s="97" t="s">
        <v>15</v>
      </c>
      <c r="R4" s="134" t="s">
        <v>16</v>
      </c>
      <c r="S4" s="137" t="s">
        <v>17</v>
      </c>
      <c r="T4" s="23" t="s">
        <v>15</v>
      </c>
      <c r="U4" s="188"/>
    </row>
    <row r="5" spans="1:24" ht="30" customHeight="1" x14ac:dyDescent="0.3">
      <c r="A5" s="13">
        <v>1</v>
      </c>
      <c r="B5" s="24" t="s">
        <v>58</v>
      </c>
      <c r="C5" s="25" t="s">
        <v>59</v>
      </c>
      <c r="D5" s="119">
        <v>7</v>
      </c>
      <c r="E5" s="120">
        <v>5</v>
      </c>
      <c r="F5" s="28">
        <v>8.5</v>
      </c>
      <c r="G5" s="121">
        <v>6</v>
      </c>
      <c r="H5" s="120">
        <v>3</v>
      </c>
      <c r="I5" s="28">
        <v>9</v>
      </c>
      <c r="J5" s="119">
        <v>9</v>
      </c>
      <c r="K5" s="120">
        <v>2</v>
      </c>
      <c r="L5" s="28">
        <v>9</v>
      </c>
      <c r="M5" s="121">
        <v>2</v>
      </c>
      <c r="N5" s="120">
        <v>1</v>
      </c>
      <c r="O5" s="93">
        <v>9</v>
      </c>
      <c r="P5" s="119">
        <v>3</v>
      </c>
      <c r="Q5" s="100">
        <v>1</v>
      </c>
      <c r="R5" s="93">
        <v>8</v>
      </c>
      <c r="S5" s="135">
        <v>43.5</v>
      </c>
      <c r="T5" s="136">
        <v>12</v>
      </c>
      <c r="U5" s="114">
        <v>10</v>
      </c>
      <c r="W5" s="130"/>
      <c r="X5" s="130"/>
    </row>
    <row r="6" spans="1:24" ht="30" customHeight="1" x14ac:dyDescent="0.3">
      <c r="A6" s="7">
        <v>2</v>
      </c>
      <c r="B6" s="33" t="s">
        <v>40</v>
      </c>
      <c r="C6" s="26" t="s">
        <v>60</v>
      </c>
      <c r="D6" s="122">
        <v>2</v>
      </c>
      <c r="E6" s="123">
        <v>9</v>
      </c>
      <c r="F6" s="30">
        <v>6</v>
      </c>
      <c r="G6" s="124">
        <v>9</v>
      </c>
      <c r="H6" s="123">
        <v>4</v>
      </c>
      <c r="I6" s="30">
        <v>7</v>
      </c>
      <c r="J6" s="125">
        <v>7</v>
      </c>
      <c r="K6" s="123">
        <v>1</v>
      </c>
      <c r="L6" s="30">
        <v>10</v>
      </c>
      <c r="M6" s="124">
        <v>3</v>
      </c>
      <c r="N6" s="123">
        <v>5</v>
      </c>
      <c r="O6" s="94">
        <v>1.5</v>
      </c>
      <c r="P6" s="122">
        <v>6</v>
      </c>
      <c r="Q6" s="101">
        <v>4</v>
      </c>
      <c r="R6" s="94">
        <v>4.5</v>
      </c>
      <c r="S6" s="111">
        <v>29</v>
      </c>
      <c r="T6" s="115">
        <v>23</v>
      </c>
      <c r="U6" s="116">
        <v>7</v>
      </c>
      <c r="W6" s="130"/>
      <c r="X6" s="130"/>
    </row>
    <row r="7" spans="1:24" ht="30" customHeight="1" x14ac:dyDescent="0.3">
      <c r="A7" s="7">
        <v>3</v>
      </c>
      <c r="B7" s="33" t="s">
        <v>61</v>
      </c>
      <c r="C7" s="26" t="s">
        <v>62</v>
      </c>
      <c r="D7" s="122">
        <v>8</v>
      </c>
      <c r="E7" s="123">
        <v>10</v>
      </c>
      <c r="F7" s="30">
        <v>5</v>
      </c>
      <c r="G7" s="124">
        <v>4</v>
      </c>
      <c r="H7" s="123">
        <v>2</v>
      </c>
      <c r="I7" s="30">
        <v>10</v>
      </c>
      <c r="J7" s="125">
        <v>1</v>
      </c>
      <c r="K7" s="123">
        <v>4</v>
      </c>
      <c r="L7" s="30">
        <v>4</v>
      </c>
      <c r="M7" s="124">
        <v>9</v>
      </c>
      <c r="N7" s="123">
        <v>2</v>
      </c>
      <c r="O7" s="94">
        <v>5.5</v>
      </c>
      <c r="P7" s="122">
        <v>5</v>
      </c>
      <c r="Q7" s="101">
        <v>3</v>
      </c>
      <c r="R7" s="94">
        <v>6</v>
      </c>
      <c r="S7" s="111">
        <v>30.5</v>
      </c>
      <c r="T7" s="115">
        <v>21</v>
      </c>
      <c r="U7" s="116">
        <v>9</v>
      </c>
      <c r="W7" s="130"/>
      <c r="X7" s="130"/>
    </row>
    <row r="8" spans="1:24" ht="30" customHeight="1" x14ac:dyDescent="0.3">
      <c r="A8" s="7">
        <v>4</v>
      </c>
      <c r="B8" s="33" t="s">
        <v>63</v>
      </c>
      <c r="C8" s="26" t="s">
        <v>64</v>
      </c>
      <c r="D8" s="122">
        <v>9</v>
      </c>
      <c r="E8" s="123">
        <v>8</v>
      </c>
      <c r="F8" s="30">
        <v>7</v>
      </c>
      <c r="G8" s="124">
        <v>2</v>
      </c>
      <c r="H8" s="123">
        <v>17</v>
      </c>
      <c r="I8" s="30">
        <v>2</v>
      </c>
      <c r="J8" s="125">
        <v>3</v>
      </c>
      <c r="K8" s="123">
        <v>3</v>
      </c>
      <c r="L8" s="30">
        <v>7</v>
      </c>
      <c r="M8" s="124">
        <v>5</v>
      </c>
      <c r="N8" s="123">
        <v>2</v>
      </c>
      <c r="O8" s="94">
        <v>5.5</v>
      </c>
      <c r="P8" s="122">
        <v>9</v>
      </c>
      <c r="Q8" s="101">
        <v>5</v>
      </c>
      <c r="R8" s="94">
        <v>3</v>
      </c>
      <c r="S8" s="111">
        <v>24.5</v>
      </c>
      <c r="T8" s="115">
        <v>35</v>
      </c>
      <c r="U8" s="116">
        <v>5</v>
      </c>
      <c r="W8" s="130"/>
      <c r="X8" s="130"/>
    </row>
    <row r="9" spans="1:24" ht="30" customHeight="1" x14ac:dyDescent="0.3">
      <c r="A9" s="7">
        <v>5</v>
      </c>
      <c r="B9" s="33" t="s">
        <v>44</v>
      </c>
      <c r="C9" s="26" t="s">
        <v>65</v>
      </c>
      <c r="D9" s="122">
        <v>5</v>
      </c>
      <c r="E9" s="123">
        <v>12</v>
      </c>
      <c r="F9" s="30">
        <v>4</v>
      </c>
      <c r="G9" s="124">
        <v>7</v>
      </c>
      <c r="H9" s="123">
        <v>8</v>
      </c>
      <c r="I9" s="30">
        <v>4</v>
      </c>
      <c r="J9" s="125">
        <v>10</v>
      </c>
      <c r="K9" s="123">
        <v>4</v>
      </c>
      <c r="L9" s="30">
        <v>4</v>
      </c>
      <c r="M9" s="124">
        <v>1</v>
      </c>
      <c r="N9" s="123">
        <v>5</v>
      </c>
      <c r="O9" s="94">
        <v>1.5</v>
      </c>
      <c r="P9" s="122">
        <v>4</v>
      </c>
      <c r="Q9" s="101">
        <v>1</v>
      </c>
      <c r="R9" s="94">
        <v>8</v>
      </c>
      <c r="S9" s="111">
        <v>21.5</v>
      </c>
      <c r="T9" s="115">
        <v>30</v>
      </c>
      <c r="U9" s="116">
        <v>2</v>
      </c>
      <c r="W9" s="130"/>
      <c r="X9" s="130"/>
    </row>
    <row r="10" spans="1:24" ht="30" customHeight="1" x14ac:dyDescent="0.3">
      <c r="A10" s="7">
        <v>6</v>
      </c>
      <c r="B10" s="33" t="s">
        <v>66</v>
      </c>
      <c r="C10" s="26" t="s">
        <v>67</v>
      </c>
      <c r="D10" s="122">
        <v>1</v>
      </c>
      <c r="E10" s="123">
        <v>13</v>
      </c>
      <c r="F10" s="30">
        <v>3</v>
      </c>
      <c r="G10" s="124">
        <v>10</v>
      </c>
      <c r="H10" s="123">
        <v>4</v>
      </c>
      <c r="I10" s="30">
        <v>7</v>
      </c>
      <c r="J10" s="125">
        <v>5</v>
      </c>
      <c r="K10" s="123">
        <v>3</v>
      </c>
      <c r="L10" s="30">
        <v>7</v>
      </c>
      <c r="M10" s="124">
        <v>4</v>
      </c>
      <c r="N10" s="123">
        <v>2</v>
      </c>
      <c r="O10" s="94">
        <v>5.5</v>
      </c>
      <c r="P10" s="122">
        <v>8</v>
      </c>
      <c r="Q10" s="101">
        <v>6</v>
      </c>
      <c r="R10" s="94">
        <v>1.5</v>
      </c>
      <c r="S10" s="111">
        <v>24</v>
      </c>
      <c r="T10" s="115">
        <v>28</v>
      </c>
      <c r="U10" s="116">
        <v>4</v>
      </c>
      <c r="W10" s="130"/>
      <c r="X10" s="130"/>
    </row>
    <row r="11" spans="1:24" ht="30" customHeight="1" x14ac:dyDescent="0.3">
      <c r="A11" s="7">
        <v>7</v>
      </c>
      <c r="B11" s="33" t="s">
        <v>68</v>
      </c>
      <c r="C11" s="26" t="s">
        <v>69</v>
      </c>
      <c r="D11" s="122">
        <v>10</v>
      </c>
      <c r="E11" s="123">
        <v>5</v>
      </c>
      <c r="F11" s="30">
        <v>8.5</v>
      </c>
      <c r="G11" s="124">
        <v>1</v>
      </c>
      <c r="H11" s="123">
        <v>19</v>
      </c>
      <c r="I11" s="30">
        <v>1</v>
      </c>
      <c r="J11" s="125">
        <v>4</v>
      </c>
      <c r="K11" s="123">
        <v>4</v>
      </c>
      <c r="L11" s="30">
        <v>4</v>
      </c>
      <c r="M11" s="124">
        <v>6</v>
      </c>
      <c r="N11" s="123">
        <v>2</v>
      </c>
      <c r="O11" s="94">
        <v>5.5</v>
      </c>
      <c r="P11" s="122">
        <v>7</v>
      </c>
      <c r="Q11" s="101">
        <v>1</v>
      </c>
      <c r="R11" s="94">
        <v>8</v>
      </c>
      <c r="S11" s="111">
        <v>27</v>
      </c>
      <c r="T11" s="115">
        <v>31</v>
      </c>
      <c r="U11" s="116">
        <v>6</v>
      </c>
      <c r="W11" s="130"/>
      <c r="X11" s="130"/>
    </row>
    <row r="12" spans="1:24" ht="30" customHeight="1" x14ac:dyDescent="0.3">
      <c r="A12" s="7">
        <v>8</v>
      </c>
      <c r="B12" s="33" t="s">
        <v>70</v>
      </c>
      <c r="C12" s="26" t="s">
        <v>71</v>
      </c>
      <c r="D12" s="122">
        <v>3</v>
      </c>
      <c r="E12" s="123">
        <v>15</v>
      </c>
      <c r="F12" s="30">
        <v>2</v>
      </c>
      <c r="G12" s="124">
        <v>8</v>
      </c>
      <c r="H12" s="123">
        <v>4</v>
      </c>
      <c r="I12" s="30">
        <v>7</v>
      </c>
      <c r="J12" s="125">
        <v>6</v>
      </c>
      <c r="K12" s="123">
        <v>11</v>
      </c>
      <c r="L12" s="30">
        <v>1</v>
      </c>
      <c r="M12" s="124">
        <v>8</v>
      </c>
      <c r="N12" s="123">
        <v>0</v>
      </c>
      <c r="O12" s="94">
        <v>10</v>
      </c>
      <c r="P12" s="122">
        <v>2</v>
      </c>
      <c r="Q12" s="101">
        <v>6</v>
      </c>
      <c r="R12" s="94">
        <v>1.5</v>
      </c>
      <c r="S12" s="111">
        <v>21.5</v>
      </c>
      <c r="T12" s="115">
        <v>36</v>
      </c>
      <c r="U12" s="116">
        <v>1</v>
      </c>
      <c r="W12" s="130"/>
      <c r="X12" s="130"/>
    </row>
    <row r="13" spans="1:24" ht="30" customHeight="1" x14ac:dyDescent="0.3">
      <c r="A13" s="7">
        <v>9</v>
      </c>
      <c r="B13" s="33" t="s">
        <v>49</v>
      </c>
      <c r="C13" s="26" t="s">
        <v>72</v>
      </c>
      <c r="D13" s="122">
        <v>6</v>
      </c>
      <c r="E13" s="123">
        <v>18</v>
      </c>
      <c r="F13" s="30">
        <v>1</v>
      </c>
      <c r="G13" s="124">
        <v>3</v>
      </c>
      <c r="H13" s="123">
        <v>5</v>
      </c>
      <c r="I13" s="30">
        <v>5</v>
      </c>
      <c r="J13" s="125">
        <v>2</v>
      </c>
      <c r="K13" s="123">
        <v>6</v>
      </c>
      <c r="L13" s="30">
        <v>2</v>
      </c>
      <c r="M13" s="124">
        <v>7</v>
      </c>
      <c r="N13" s="123">
        <v>2</v>
      </c>
      <c r="O13" s="94">
        <v>5.5</v>
      </c>
      <c r="P13" s="122">
        <v>10</v>
      </c>
      <c r="Q13" s="101">
        <v>0</v>
      </c>
      <c r="R13" s="94">
        <v>10</v>
      </c>
      <c r="S13" s="111">
        <v>23.5</v>
      </c>
      <c r="T13" s="115">
        <v>31</v>
      </c>
      <c r="U13" s="116">
        <v>3</v>
      </c>
      <c r="W13" s="130"/>
      <c r="X13" s="130"/>
    </row>
    <row r="14" spans="1:24" ht="30" customHeight="1" thickBot="1" x14ac:dyDescent="0.35">
      <c r="A14" s="8">
        <v>10</v>
      </c>
      <c r="B14" s="32" t="s">
        <v>73</v>
      </c>
      <c r="C14" s="27" t="s">
        <v>74</v>
      </c>
      <c r="D14" s="126">
        <v>4</v>
      </c>
      <c r="E14" s="127">
        <v>2</v>
      </c>
      <c r="F14" s="31">
        <v>10</v>
      </c>
      <c r="G14" s="128">
        <v>5</v>
      </c>
      <c r="H14" s="127">
        <v>12</v>
      </c>
      <c r="I14" s="31">
        <v>3</v>
      </c>
      <c r="J14" s="129">
        <v>8</v>
      </c>
      <c r="K14" s="127">
        <v>3</v>
      </c>
      <c r="L14" s="31">
        <v>7</v>
      </c>
      <c r="M14" s="128">
        <v>10</v>
      </c>
      <c r="N14" s="127">
        <v>2</v>
      </c>
      <c r="O14" s="95">
        <v>5.5</v>
      </c>
      <c r="P14" s="126">
        <v>1</v>
      </c>
      <c r="Q14" s="102">
        <v>4</v>
      </c>
      <c r="R14" s="95">
        <v>4.5</v>
      </c>
      <c r="S14" s="112">
        <v>30</v>
      </c>
      <c r="T14" s="117">
        <v>23</v>
      </c>
      <c r="U14" s="118">
        <v>8</v>
      </c>
      <c r="W14" s="130"/>
      <c r="X14" s="130"/>
    </row>
    <row r="16" spans="1:24" x14ac:dyDescent="0.4">
      <c r="D16" s="4">
        <f>SUM(D5:D15)</f>
        <v>55</v>
      </c>
      <c r="F16" s="4">
        <f>SUM(F5:F15)</f>
        <v>55</v>
      </c>
      <c r="G16" s="4">
        <f>SUM(G5:G15)</f>
        <v>55</v>
      </c>
      <c r="I16" s="4">
        <f>SUM(I5:I15)</f>
        <v>55</v>
      </c>
      <c r="J16" s="4">
        <f>SUM(J5:J15)</f>
        <v>55</v>
      </c>
      <c r="L16" s="4">
        <f>SUM(L5:L15)</f>
        <v>55</v>
      </c>
      <c r="M16" s="4">
        <f>SUM(M5:M15)</f>
        <v>55</v>
      </c>
      <c r="O16" s="4">
        <f>SUM(O5:O15)</f>
        <v>55</v>
      </c>
      <c r="P16" s="4">
        <f>SUM(P5:P15)</f>
        <v>55</v>
      </c>
      <c r="Q16" s="4"/>
      <c r="R16" s="4">
        <f>SUM(R5:R15)</f>
        <v>55</v>
      </c>
      <c r="S16" s="4">
        <f>SUM(S5:S15)</f>
        <v>275</v>
      </c>
      <c r="T16" s="4"/>
      <c r="U16" s="4">
        <f>SUM(U5:U15)</f>
        <v>55</v>
      </c>
    </row>
    <row r="18" spans="19:23" x14ac:dyDescent="0.4">
      <c r="S18" s="130"/>
      <c r="W18" s="130"/>
    </row>
    <row r="19" spans="19:23" x14ac:dyDescent="0.4">
      <c r="T19" s="99"/>
    </row>
  </sheetData>
  <mergeCells count="12">
    <mergeCell ref="A1:H1"/>
    <mergeCell ref="A3:A4"/>
    <mergeCell ref="B3:B4"/>
    <mergeCell ref="C3:C4"/>
    <mergeCell ref="D3:F3"/>
    <mergeCell ref="G3:I3"/>
    <mergeCell ref="J3:L3"/>
    <mergeCell ref="M3:O3"/>
    <mergeCell ref="M1:U1"/>
    <mergeCell ref="P3:R3"/>
    <mergeCell ref="S3:T3"/>
    <mergeCell ref="U3:U4"/>
  </mergeCells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6"/>
  <sheetViews>
    <sheetView workbookViewId="0">
      <selection activeCell="S3" sqref="S3:T4"/>
    </sheetView>
  </sheetViews>
  <sheetFormatPr defaultRowHeight="14.4" x14ac:dyDescent="0.3"/>
  <cols>
    <col min="1" max="1" width="5" bestFit="1" customWidth="1"/>
    <col min="2" max="2" width="26" bestFit="1" customWidth="1"/>
    <col min="3" max="3" width="15.33203125" bestFit="1" customWidth="1"/>
    <col min="4" max="4" width="5.33203125" bestFit="1" customWidth="1"/>
    <col min="5" max="5" width="4.6640625" bestFit="1" customWidth="1"/>
    <col min="6" max="6" width="6.88671875" bestFit="1" customWidth="1"/>
    <col min="7" max="7" width="5.33203125" bestFit="1" customWidth="1"/>
    <col min="8" max="8" width="4.6640625" bestFit="1" customWidth="1"/>
    <col min="9" max="9" width="6.88671875" bestFit="1" customWidth="1"/>
    <col min="10" max="10" width="5.33203125" bestFit="1" customWidth="1"/>
    <col min="11" max="11" width="4.6640625" bestFit="1" customWidth="1"/>
    <col min="12" max="12" width="6.88671875" bestFit="1" customWidth="1"/>
    <col min="13" max="13" width="5.33203125" bestFit="1" customWidth="1"/>
    <col min="14" max="14" width="4.6640625" bestFit="1" customWidth="1"/>
    <col min="15" max="15" width="6.88671875" bestFit="1" customWidth="1"/>
    <col min="16" max="16" width="5.33203125" bestFit="1" customWidth="1"/>
    <col min="17" max="17" width="4.6640625" style="99" bestFit="1" customWidth="1"/>
    <col min="18" max="18" width="6.88671875" bestFit="1" customWidth="1"/>
    <col min="19" max="19" width="6.33203125" style="99" bestFit="1" customWidth="1"/>
    <col min="20" max="20" width="6.44140625" bestFit="1" customWidth="1"/>
    <col min="21" max="21" width="8.6640625" bestFit="1" customWidth="1"/>
  </cols>
  <sheetData>
    <row r="1" spans="1:21" ht="30" customHeight="1" x14ac:dyDescent="0.5">
      <c r="A1" s="189" t="s">
        <v>55</v>
      </c>
      <c r="B1" s="189"/>
      <c r="C1" s="189"/>
      <c r="D1" s="189"/>
      <c r="E1" s="189"/>
      <c r="F1" s="189"/>
      <c r="G1" s="189"/>
      <c r="H1" s="189"/>
      <c r="I1" s="16" t="s">
        <v>9</v>
      </c>
      <c r="M1" s="184" t="s">
        <v>12</v>
      </c>
      <c r="N1" s="184"/>
      <c r="O1" s="184"/>
      <c r="P1" s="184"/>
      <c r="Q1" s="184"/>
      <c r="R1" s="184"/>
      <c r="S1" s="184"/>
      <c r="T1" s="184"/>
      <c r="U1" s="184"/>
    </row>
    <row r="2" spans="1:21" ht="30" customHeight="1" thickBot="1" x14ac:dyDescent="0.35">
      <c r="E2">
        <f>SUM(E5:E14)</f>
        <v>48</v>
      </c>
      <c r="H2">
        <f>SUM(H5:H14)</f>
        <v>19</v>
      </c>
      <c r="K2">
        <f>SUM(K5:K14)</f>
        <v>7</v>
      </c>
      <c r="N2">
        <f>SUM(N5:N14)</f>
        <v>7</v>
      </c>
      <c r="Q2">
        <f>SUM(Q5:Q14)</f>
        <v>16</v>
      </c>
      <c r="S2">
        <f>SUM(S5:S14)</f>
        <v>275</v>
      </c>
    </row>
    <row r="3" spans="1:21" s="9" customFormat="1" ht="30" customHeight="1" x14ac:dyDescent="0.3">
      <c r="A3" s="190" t="s">
        <v>20</v>
      </c>
      <c r="B3" s="192" t="s">
        <v>4</v>
      </c>
      <c r="C3" s="194" t="s">
        <v>5</v>
      </c>
      <c r="D3" s="181" t="s">
        <v>0</v>
      </c>
      <c r="E3" s="182"/>
      <c r="F3" s="183"/>
      <c r="G3" s="181" t="s">
        <v>1</v>
      </c>
      <c r="H3" s="182"/>
      <c r="I3" s="183"/>
      <c r="J3" s="181" t="s">
        <v>2</v>
      </c>
      <c r="K3" s="182"/>
      <c r="L3" s="183"/>
      <c r="M3" s="181" t="s">
        <v>3</v>
      </c>
      <c r="N3" s="182"/>
      <c r="O3" s="183"/>
      <c r="P3" s="185" t="s">
        <v>54</v>
      </c>
      <c r="Q3" s="182"/>
      <c r="R3" s="186"/>
      <c r="S3" s="185" t="s">
        <v>6</v>
      </c>
      <c r="T3" s="183"/>
      <c r="U3" s="187" t="s">
        <v>14</v>
      </c>
    </row>
    <row r="4" spans="1:21" s="9" customFormat="1" ht="30" customHeight="1" thickBot="1" x14ac:dyDescent="0.35">
      <c r="A4" s="191"/>
      <c r="B4" s="193"/>
      <c r="C4" s="195"/>
      <c r="D4" s="21" t="s">
        <v>7</v>
      </c>
      <c r="E4" s="22" t="s">
        <v>15</v>
      </c>
      <c r="F4" s="23" t="s">
        <v>16</v>
      </c>
      <c r="G4" s="21" t="s">
        <v>7</v>
      </c>
      <c r="H4" s="22" t="s">
        <v>15</v>
      </c>
      <c r="I4" s="23" t="s">
        <v>16</v>
      </c>
      <c r="J4" s="21" t="s">
        <v>7</v>
      </c>
      <c r="K4" s="22" t="s">
        <v>15</v>
      </c>
      <c r="L4" s="23" t="s">
        <v>16</v>
      </c>
      <c r="M4" s="21" t="s">
        <v>7</v>
      </c>
      <c r="N4" s="22" t="s">
        <v>15</v>
      </c>
      <c r="O4" s="23" t="s">
        <v>16</v>
      </c>
      <c r="P4" s="96" t="s">
        <v>7</v>
      </c>
      <c r="Q4" s="97" t="s">
        <v>15</v>
      </c>
      <c r="R4" s="134" t="s">
        <v>16</v>
      </c>
      <c r="S4" s="137" t="s">
        <v>17</v>
      </c>
      <c r="T4" s="23" t="s">
        <v>15</v>
      </c>
      <c r="U4" s="188"/>
    </row>
    <row r="5" spans="1:21" ht="30" customHeight="1" x14ac:dyDescent="0.3">
      <c r="A5" s="13">
        <v>1</v>
      </c>
      <c r="B5" s="24" t="s">
        <v>58</v>
      </c>
      <c r="C5" s="25" t="s">
        <v>75</v>
      </c>
      <c r="D5" s="119">
        <v>4</v>
      </c>
      <c r="E5" s="120">
        <v>1</v>
      </c>
      <c r="F5" s="28">
        <v>10</v>
      </c>
      <c r="G5" s="121">
        <v>5</v>
      </c>
      <c r="H5" s="120">
        <v>3</v>
      </c>
      <c r="I5" s="28">
        <v>2.5</v>
      </c>
      <c r="J5" s="119">
        <v>8</v>
      </c>
      <c r="K5" s="120">
        <v>0</v>
      </c>
      <c r="L5" s="28">
        <v>8.5</v>
      </c>
      <c r="M5" s="121">
        <v>10</v>
      </c>
      <c r="N5" s="120">
        <v>1</v>
      </c>
      <c r="O5" s="93">
        <v>4</v>
      </c>
      <c r="P5" s="119">
        <v>1</v>
      </c>
      <c r="Q5" s="100">
        <v>3</v>
      </c>
      <c r="R5" s="93">
        <v>2</v>
      </c>
      <c r="S5" s="135">
        <v>27</v>
      </c>
      <c r="T5" s="136">
        <v>8</v>
      </c>
      <c r="U5" s="114">
        <v>4</v>
      </c>
    </row>
    <row r="6" spans="1:21" ht="30" customHeight="1" x14ac:dyDescent="0.3">
      <c r="A6" s="7">
        <v>2</v>
      </c>
      <c r="B6" s="33" t="s">
        <v>40</v>
      </c>
      <c r="C6" s="26" t="s">
        <v>76</v>
      </c>
      <c r="D6" s="122">
        <v>10</v>
      </c>
      <c r="E6" s="123">
        <v>3</v>
      </c>
      <c r="F6" s="30">
        <v>7.5</v>
      </c>
      <c r="G6" s="124">
        <v>1</v>
      </c>
      <c r="H6" s="123">
        <v>1</v>
      </c>
      <c r="I6" s="30">
        <v>6.5</v>
      </c>
      <c r="J6" s="125">
        <v>4</v>
      </c>
      <c r="K6" s="123">
        <v>1</v>
      </c>
      <c r="L6" s="30">
        <v>4</v>
      </c>
      <c r="M6" s="124">
        <v>6</v>
      </c>
      <c r="N6" s="123">
        <v>1</v>
      </c>
      <c r="O6" s="94">
        <v>4</v>
      </c>
      <c r="P6" s="122">
        <v>7</v>
      </c>
      <c r="Q6" s="101">
        <v>0</v>
      </c>
      <c r="R6" s="94">
        <v>9</v>
      </c>
      <c r="S6" s="111">
        <v>31</v>
      </c>
      <c r="T6" s="115">
        <v>6</v>
      </c>
      <c r="U6" s="116">
        <v>7.5</v>
      </c>
    </row>
    <row r="7" spans="1:21" ht="30" customHeight="1" x14ac:dyDescent="0.3">
      <c r="A7" s="7">
        <v>3</v>
      </c>
      <c r="B7" s="33" t="s">
        <v>61</v>
      </c>
      <c r="C7" s="26" t="s">
        <v>77</v>
      </c>
      <c r="D7" s="122">
        <v>2</v>
      </c>
      <c r="E7" s="123">
        <v>6</v>
      </c>
      <c r="F7" s="30">
        <v>4</v>
      </c>
      <c r="G7" s="124">
        <v>9</v>
      </c>
      <c r="H7" s="123">
        <v>3</v>
      </c>
      <c r="I7" s="30">
        <v>2.5</v>
      </c>
      <c r="J7" s="125">
        <v>7</v>
      </c>
      <c r="K7" s="123">
        <v>0</v>
      </c>
      <c r="L7" s="30">
        <v>8.5</v>
      </c>
      <c r="M7" s="124">
        <v>3</v>
      </c>
      <c r="N7" s="123">
        <v>1</v>
      </c>
      <c r="O7" s="94">
        <v>4</v>
      </c>
      <c r="P7" s="122">
        <v>6</v>
      </c>
      <c r="Q7" s="101">
        <v>1</v>
      </c>
      <c r="R7" s="94">
        <v>5.5</v>
      </c>
      <c r="S7" s="111">
        <v>24.5</v>
      </c>
      <c r="T7" s="115">
        <v>11</v>
      </c>
      <c r="U7" s="116">
        <v>3</v>
      </c>
    </row>
    <row r="8" spans="1:21" ht="30" customHeight="1" x14ac:dyDescent="0.3">
      <c r="A8" s="7">
        <v>4</v>
      </c>
      <c r="B8" s="33" t="s">
        <v>63</v>
      </c>
      <c r="C8" s="26" t="s">
        <v>78</v>
      </c>
      <c r="D8" s="122">
        <v>3</v>
      </c>
      <c r="E8" s="123">
        <v>7</v>
      </c>
      <c r="F8" s="30">
        <v>2</v>
      </c>
      <c r="G8" s="124">
        <v>8</v>
      </c>
      <c r="H8" s="123">
        <v>1</v>
      </c>
      <c r="I8" s="30">
        <v>6.5</v>
      </c>
      <c r="J8" s="125">
        <v>6</v>
      </c>
      <c r="K8" s="123">
        <v>0</v>
      </c>
      <c r="L8" s="30">
        <v>8.5</v>
      </c>
      <c r="M8" s="124">
        <v>8</v>
      </c>
      <c r="N8" s="123">
        <v>0</v>
      </c>
      <c r="O8" s="94">
        <v>8.5</v>
      </c>
      <c r="P8" s="122">
        <v>2</v>
      </c>
      <c r="Q8" s="101">
        <v>1</v>
      </c>
      <c r="R8" s="94">
        <v>5.5</v>
      </c>
      <c r="S8" s="111">
        <v>31</v>
      </c>
      <c r="T8" s="115">
        <v>9</v>
      </c>
      <c r="U8" s="116">
        <v>6</v>
      </c>
    </row>
    <row r="9" spans="1:21" ht="30" customHeight="1" x14ac:dyDescent="0.3">
      <c r="A9" s="7">
        <v>5</v>
      </c>
      <c r="B9" s="33" t="s">
        <v>44</v>
      </c>
      <c r="C9" s="26" t="s">
        <v>79</v>
      </c>
      <c r="D9" s="122">
        <v>6</v>
      </c>
      <c r="E9" s="123">
        <v>10</v>
      </c>
      <c r="F9" s="30">
        <v>1</v>
      </c>
      <c r="G9" s="124">
        <v>3</v>
      </c>
      <c r="H9" s="123">
        <v>7</v>
      </c>
      <c r="I9" s="30">
        <v>1</v>
      </c>
      <c r="J9" s="125">
        <v>2</v>
      </c>
      <c r="K9" s="123">
        <v>0</v>
      </c>
      <c r="L9" s="30">
        <v>8.5</v>
      </c>
      <c r="M9" s="124">
        <v>7</v>
      </c>
      <c r="N9" s="123">
        <v>0</v>
      </c>
      <c r="O9" s="94">
        <v>8.5</v>
      </c>
      <c r="P9" s="122">
        <v>10</v>
      </c>
      <c r="Q9" s="101">
        <v>7</v>
      </c>
      <c r="R9" s="94">
        <v>1</v>
      </c>
      <c r="S9" s="111">
        <v>20</v>
      </c>
      <c r="T9" s="115">
        <v>24</v>
      </c>
      <c r="U9" s="116">
        <v>2</v>
      </c>
    </row>
    <row r="10" spans="1:21" ht="30" customHeight="1" x14ac:dyDescent="0.3">
      <c r="A10" s="7">
        <v>6</v>
      </c>
      <c r="B10" s="33" t="s">
        <v>66</v>
      </c>
      <c r="C10" s="26" t="s">
        <v>80</v>
      </c>
      <c r="D10" s="122">
        <v>7</v>
      </c>
      <c r="E10" s="123">
        <v>6</v>
      </c>
      <c r="F10" s="30">
        <v>4</v>
      </c>
      <c r="G10" s="124">
        <v>6</v>
      </c>
      <c r="H10" s="123">
        <v>1</v>
      </c>
      <c r="I10" s="30">
        <v>6.5</v>
      </c>
      <c r="J10" s="125">
        <v>9</v>
      </c>
      <c r="K10" s="123">
        <v>1</v>
      </c>
      <c r="L10" s="30">
        <v>4</v>
      </c>
      <c r="M10" s="124">
        <v>2</v>
      </c>
      <c r="N10" s="123">
        <v>2</v>
      </c>
      <c r="O10" s="94">
        <v>1</v>
      </c>
      <c r="P10" s="122">
        <v>3</v>
      </c>
      <c r="Q10" s="101">
        <v>2</v>
      </c>
      <c r="R10" s="94">
        <v>3</v>
      </c>
      <c r="S10" s="111">
        <v>18.5</v>
      </c>
      <c r="T10" s="115">
        <v>12</v>
      </c>
      <c r="U10" s="116">
        <v>1</v>
      </c>
    </row>
    <row r="11" spans="1:21" ht="30" customHeight="1" x14ac:dyDescent="0.3">
      <c r="A11" s="7">
        <v>7</v>
      </c>
      <c r="B11" s="33" t="s">
        <v>68</v>
      </c>
      <c r="C11" s="26" t="s">
        <v>81</v>
      </c>
      <c r="D11" s="122">
        <v>1</v>
      </c>
      <c r="E11" s="123">
        <v>6</v>
      </c>
      <c r="F11" s="30">
        <v>4</v>
      </c>
      <c r="G11" s="124">
        <v>10</v>
      </c>
      <c r="H11" s="123">
        <v>1</v>
      </c>
      <c r="I11" s="30">
        <v>6.5</v>
      </c>
      <c r="J11" s="125">
        <v>5</v>
      </c>
      <c r="K11" s="123">
        <v>1</v>
      </c>
      <c r="L11" s="30">
        <v>4</v>
      </c>
      <c r="M11" s="124">
        <v>4</v>
      </c>
      <c r="N11" s="123">
        <v>0</v>
      </c>
      <c r="O11" s="94">
        <v>8.5</v>
      </c>
      <c r="P11" s="122">
        <v>8</v>
      </c>
      <c r="Q11" s="101">
        <v>1</v>
      </c>
      <c r="R11" s="94">
        <v>5.5</v>
      </c>
      <c r="S11" s="111">
        <v>28.5</v>
      </c>
      <c r="T11" s="115">
        <v>9</v>
      </c>
      <c r="U11" s="116">
        <v>5</v>
      </c>
    </row>
    <row r="12" spans="1:21" ht="30" customHeight="1" x14ac:dyDescent="0.3">
      <c r="A12" s="7">
        <v>8</v>
      </c>
      <c r="B12" s="33" t="s">
        <v>70</v>
      </c>
      <c r="C12" s="26" t="s">
        <v>82</v>
      </c>
      <c r="D12" s="122">
        <v>9</v>
      </c>
      <c r="E12" s="123">
        <v>3</v>
      </c>
      <c r="F12" s="30">
        <v>7.5</v>
      </c>
      <c r="G12" s="124">
        <v>2</v>
      </c>
      <c r="H12" s="123">
        <v>1</v>
      </c>
      <c r="I12" s="30">
        <v>6.5</v>
      </c>
      <c r="J12" s="125">
        <v>3</v>
      </c>
      <c r="K12" s="123">
        <v>1</v>
      </c>
      <c r="L12" s="30">
        <v>4</v>
      </c>
      <c r="M12" s="124">
        <v>5</v>
      </c>
      <c r="N12" s="123">
        <v>1</v>
      </c>
      <c r="O12" s="94">
        <v>4</v>
      </c>
      <c r="P12" s="122">
        <v>9</v>
      </c>
      <c r="Q12" s="101">
        <v>0</v>
      </c>
      <c r="R12" s="94">
        <v>9</v>
      </c>
      <c r="S12" s="111">
        <v>31</v>
      </c>
      <c r="T12" s="115">
        <v>6</v>
      </c>
      <c r="U12" s="116">
        <v>7.5</v>
      </c>
    </row>
    <row r="13" spans="1:21" ht="30" customHeight="1" x14ac:dyDescent="0.3">
      <c r="A13" s="7">
        <v>9</v>
      </c>
      <c r="B13" s="33" t="s">
        <v>49</v>
      </c>
      <c r="C13" s="26" t="s">
        <v>83</v>
      </c>
      <c r="D13" s="122">
        <v>5</v>
      </c>
      <c r="E13" s="123">
        <v>3</v>
      </c>
      <c r="F13" s="30">
        <v>7.5</v>
      </c>
      <c r="G13" s="124">
        <v>7</v>
      </c>
      <c r="H13" s="123">
        <v>0</v>
      </c>
      <c r="I13" s="30">
        <v>10</v>
      </c>
      <c r="J13" s="125">
        <v>10</v>
      </c>
      <c r="K13" s="123">
        <v>2</v>
      </c>
      <c r="L13" s="30">
        <v>1</v>
      </c>
      <c r="M13" s="124">
        <v>1</v>
      </c>
      <c r="N13" s="123">
        <v>1</v>
      </c>
      <c r="O13" s="94">
        <v>4</v>
      </c>
      <c r="P13" s="122">
        <v>4</v>
      </c>
      <c r="Q13" s="101">
        <v>0</v>
      </c>
      <c r="R13" s="94">
        <v>9</v>
      </c>
      <c r="S13" s="111">
        <v>31.5</v>
      </c>
      <c r="T13" s="115">
        <v>6</v>
      </c>
      <c r="U13" s="116">
        <v>9</v>
      </c>
    </row>
    <row r="14" spans="1:21" ht="30" customHeight="1" thickBot="1" x14ac:dyDescent="0.35">
      <c r="A14" s="8">
        <v>10</v>
      </c>
      <c r="B14" s="32" t="s">
        <v>73</v>
      </c>
      <c r="C14" s="27" t="s">
        <v>84</v>
      </c>
      <c r="D14" s="126">
        <v>8</v>
      </c>
      <c r="E14" s="127">
        <v>3</v>
      </c>
      <c r="F14" s="31">
        <v>7.5</v>
      </c>
      <c r="G14" s="128">
        <v>4</v>
      </c>
      <c r="H14" s="127">
        <v>1</v>
      </c>
      <c r="I14" s="31">
        <v>6.5</v>
      </c>
      <c r="J14" s="129">
        <v>1</v>
      </c>
      <c r="K14" s="127">
        <v>1</v>
      </c>
      <c r="L14" s="31">
        <v>4</v>
      </c>
      <c r="M14" s="128">
        <v>9</v>
      </c>
      <c r="N14" s="127">
        <v>0</v>
      </c>
      <c r="O14" s="95">
        <v>8.5</v>
      </c>
      <c r="P14" s="126">
        <v>5</v>
      </c>
      <c r="Q14" s="102">
        <v>1</v>
      </c>
      <c r="R14" s="95">
        <v>5.5</v>
      </c>
      <c r="S14" s="112">
        <v>32</v>
      </c>
      <c r="T14" s="117">
        <v>6</v>
      </c>
      <c r="U14" s="118">
        <v>10</v>
      </c>
    </row>
    <row r="15" spans="1:21" ht="15.6" x14ac:dyDescent="0.4">
      <c r="D15" s="4"/>
    </row>
    <row r="16" spans="1:21" ht="15.6" x14ac:dyDescent="0.4">
      <c r="D16" s="4">
        <f>SUM(D5:D15)</f>
        <v>55</v>
      </c>
      <c r="F16" s="4">
        <f>SUM(F5:F15)</f>
        <v>55</v>
      </c>
      <c r="G16" s="4">
        <f>SUM(G5:G15)</f>
        <v>55</v>
      </c>
      <c r="I16" s="4">
        <f>SUM(I5:I15)</f>
        <v>55</v>
      </c>
      <c r="J16" s="4">
        <f>SUM(J5:J15)</f>
        <v>55</v>
      </c>
      <c r="L16" s="4">
        <f>SUM(L5:L15)</f>
        <v>55</v>
      </c>
      <c r="M16" s="4">
        <f>SUM(M5:M15)</f>
        <v>55</v>
      </c>
      <c r="O16" s="4">
        <f>SUM(O5:O15)</f>
        <v>55</v>
      </c>
      <c r="P16" s="4">
        <f>SUM(P5:P15)</f>
        <v>55</v>
      </c>
      <c r="Q16" s="4"/>
      <c r="R16" s="4">
        <f>SUM(R5:R15)</f>
        <v>55</v>
      </c>
      <c r="S16" s="4">
        <f>SUM(S5:S15)</f>
        <v>275</v>
      </c>
      <c r="T16" s="4"/>
      <c r="U16" s="4">
        <f>SUM(U5:U15)</f>
        <v>55</v>
      </c>
    </row>
  </sheetData>
  <mergeCells count="12">
    <mergeCell ref="A1:H1"/>
    <mergeCell ref="A3:A4"/>
    <mergeCell ref="B3:B4"/>
    <mergeCell ref="C3:C4"/>
    <mergeCell ref="D3:F3"/>
    <mergeCell ref="G3:I3"/>
    <mergeCell ref="J3:L3"/>
    <mergeCell ref="M3:O3"/>
    <mergeCell ref="M1:U1"/>
    <mergeCell ref="P3:R3"/>
    <mergeCell ref="S3:T3"/>
    <mergeCell ref="U3:U4"/>
  </mergeCells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6"/>
  <sheetViews>
    <sheetView workbookViewId="0">
      <selection activeCell="S3" sqref="S3:T4"/>
    </sheetView>
  </sheetViews>
  <sheetFormatPr defaultRowHeight="14.4" x14ac:dyDescent="0.3"/>
  <cols>
    <col min="1" max="1" width="5.44140625" bestFit="1" customWidth="1"/>
    <col min="2" max="2" width="26" bestFit="1" customWidth="1"/>
    <col min="3" max="3" width="15.33203125" bestFit="1" customWidth="1"/>
    <col min="4" max="4" width="5.33203125" bestFit="1" customWidth="1"/>
    <col min="5" max="5" width="4.6640625" bestFit="1" customWidth="1"/>
    <col min="6" max="6" width="6.88671875" bestFit="1" customWidth="1"/>
    <col min="7" max="7" width="5.33203125" bestFit="1" customWidth="1"/>
    <col min="8" max="8" width="4.6640625" bestFit="1" customWidth="1"/>
    <col min="9" max="9" width="6.88671875" bestFit="1" customWidth="1"/>
    <col min="10" max="10" width="5.33203125" bestFit="1" customWidth="1"/>
    <col min="11" max="11" width="4.6640625" bestFit="1" customWidth="1"/>
    <col min="12" max="12" width="6.88671875" bestFit="1" customWidth="1"/>
    <col min="13" max="13" width="5.33203125" bestFit="1" customWidth="1"/>
    <col min="14" max="14" width="4.6640625" bestFit="1" customWidth="1"/>
    <col min="15" max="15" width="6.88671875" bestFit="1" customWidth="1"/>
    <col min="16" max="16" width="5.33203125" bestFit="1" customWidth="1"/>
    <col min="17" max="17" width="4.6640625" bestFit="1" customWidth="1"/>
    <col min="18" max="18" width="6.88671875" bestFit="1" customWidth="1"/>
    <col min="19" max="19" width="6.33203125" bestFit="1" customWidth="1"/>
    <col min="20" max="20" width="6.44140625" bestFit="1" customWidth="1"/>
    <col min="21" max="21" width="8.6640625" bestFit="1" customWidth="1"/>
    <col min="22" max="22" width="6" customWidth="1"/>
  </cols>
  <sheetData>
    <row r="1" spans="1:23" ht="30" customHeight="1" x14ac:dyDescent="0.5">
      <c r="A1" s="189" t="s">
        <v>55</v>
      </c>
      <c r="B1" s="189"/>
      <c r="C1" s="189"/>
      <c r="D1" s="189"/>
      <c r="E1" s="189"/>
      <c r="F1" s="189"/>
      <c r="G1" s="189"/>
      <c r="H1" s="189"/>
      <c r="I1" s="16" t="s">
        <v>10</v>
      </c>
      <c r="M1" s="184" t="s">
        <v>12</v>
      </c>
      <c r="N1" s="184"/>
      <c r="O1" s="184"/>
      <c r="P1" s="184"/>
      <c r="Q1" s="184"/>
      <c r="R1" s="184"/>
      <c r="S1" s="184"/>
      <c r="T1" s="184"/>
      <c r="U1" s="184"/>
    </row>
    <row r="2" spans="1:23" ht="30" customHeight="1" thickBot="1" x14ac:dyDescent="0.35">
      <c r="E2">
        <f>SUM(E5:E14)</f>
        <v>80</v>
      </c>
      <c r="H2">
        <f>SUM(H5:H14)</f>
        <v>60</v>
      </c>
      <c r="K2">
        <f>SUM(K5:K14)</f>
        <v>52</v>
      </c>
      <c r="N2">
        <f>SUM(N5:N14)</f>
        <v>32</v>
      </c>
      <c r="Q2">
        <f>SUM(Q5:Q14)</f>
        <v>43</v>
      </c>
      <c r="S2">
        <f>SUM(S5:S14)</f>
        <v>275</v>
      </c>
    </row>
    <row r="3" spans="1:23" s="9" customFormat="1" ht="30" customHeight="1" x14ac:dyDescent="0.3">
      <c r="A3" s="190" t="s">
        <v>20</v>
      </c>
      <c r="B3" s="192" t="s">
        <v>4</v>
      </c>
      <c r="C3" s="194" t="s">
        <v>5</v>
      </c>
      <c r="D3" s="181" t="s">
        <v>0</v>
      </c>
      <c r="E3" s="182"/>
      <c r="F3" s="183"/>
      <c r="G3" s="181" t="s">
        <v>1</v>
      </c>
      <c r="H3" s="182"/>
      <c r="I3" s="183"/>
      <c r="J3" s="181" t="s">
        <v>2</v>
      </c>
      <c r="K3" s="182"/>
      <c r="L3" s="183"/>
      <c r="M3" s="181" t="s">
        <v>3</v>
      </c>
      <c r="N3" s="182"/>
      <c r="O3" s="183"/>
      <c r="P3" s="185" t="s">
        <v>54</v>
      </c>
      <c r="Q3" s="182"/>
      <c r="R3" s="183"/>
      <c r="S3" s="185" t="s">
        <v>6</v>
      </c>
      <c r="T3" s="183"/>
      <c r="U3" s="187" t="s">
        <v>14</v>
      </c>
    </row>
    <row r="4" spans="1:23" s="9" customFormat="1" ht="30" customHeight="1" thickBot="1" x14ac:dyDescent="0.35">
      <c r="A4" s="191"/>
      <c r="B4" s="193"/>
      <c r="C4" s="195"/>
      <c r="D4" s="21" t="s">
        <v>7</v>
      </c>
      <c r="E4" s="22" t="s">
        <v>15</v>
      </c>
      <c r="F4" s="23" t="s">
        <v>16</v>
      </c>
      <c r="G4" s="21" t="s">
        <v>7</v>
      </c>
      <c r="H4" s="22" t="s">
        <v>15</v>
      </c>
      <c r="I4" s="23" t="s">
        <v>16</v>
      </c>
      <c r="J4" s="21" t="s">
        <v>7</v>
      </c>
      <c r="K4" s="22" t="s">
        <v>15</v>
      </c>
      <c r="L4" s="23" t="s">
        <v>16</v>
      </c>
      <c r="M4" s="21" t="s">
        <v>7</v>
      </c>
      <c r="N4" s="22" t="s">
        <v>15</v>
      </c>
      <c r="O4" s="23" t="s">
        <v>16</v>
      </c>
      <c r="P4" s="96" t="s">
        <v>7</v>
      </c>
      <c r="Q4" s="97" t="s">
        <v>15</v>
      </c>
      <c r="R4" s="98" t="s">
        <v>16</v>
      </c>
      <c r="S4" s="137" t="s">
        <v>17</v>
      </c>
      <c r="T4" s="23" t="s">
        <v>15</v>
      </c>
      <c r="U4" s="188"/>
    </row>
    <row r="5" spans="1:23" ht="30" customHeight="1" x14ac:dyDescent="0.35">
      <c r="A5" s="13">
        <v>1</v>
      </c>
      <c r="B5" s="24" t="s">
        <v>58</v>
      </c>
      <c r="C5" s="25" t="s">
        <v>85</v>
      </c>
      <c r="D5" s="119">
        <v>1</v>
      </c>
      <c r="E5" s="120">
        <v>13</v>
      </c>
      <c r="F5" s="28">
        <v>2.5</v>
      </c>
      <c r="G5" s="121">
        <v>10</v>
      </c>
      <c r="H5" s="120">
        <v>2</v>
      </c>
      <c r="I5" s="28">
        <v>8.5</v>
      </c>
      <c r="J5" s="119">
        <v>5</v>
      </c>
      <c r="K5" s="120">
        <v>2</v>
      </c>
      <c r="L5" s="28">
        <v>7</v>
      </c>
      <c r="M5" s="121">
        <v>4</v>
      </c>
      <c r="N5" s="120">
        <v>4</v>
      </c>
      <c r="O5" s="93">
        <v>5.5</v>
      </c>
      <c r="P5" s="119">
        <v>8</v>
      </c>
      <c r="Q5" s="100">
        <v>6</v>
      </c>
      <c r="R5" s="93">
        <v>2</v>
      </c>
      <c r="S5" s="110">
        <v>25.5</v>
      </c>
      <c r="T5" s="113">
        <v>27</v>
      </c>
      <c r="U5" s="114">
        <v>5</v>
      </c>
      <c r="V5" s="2"/>
      <c r="W5" s="2"/>
    </row>
    <row r="6" spans="1:23" ht="30" customHeight="1" x14ac:dyDescent="0.35">
      <c r="A6" s="7">
        <v>2</v>
      </c>
      <c r="B6" s="33" t="s">
        <v>40</v>
      </c>
      <c r="C6" s="26" t="s">
        <v>86</v>
      </c>
      <c r="D6" s="122">
        <v>3</v>
      </c>
      <c r="E6" s="123">
        <v>3</v>
      </c>
      <c r="F6" s="30">
        <v>9</v>
      </c>
      <c r="G6" s="124">
        <v>8</v>
      </c>
      <c r="H6" s="123">
        <v>1</v>
      </c>
      <c r="I6" s="30">
        <v>10</v>
      </c>
      <c r="J6" s="125">
        <v>6</v>
      </c>
      <c r="K6" s="123">
        <v>1</v>
      </c>
      <c r="L6" s="30">
        <v>8.5</v>
      </c>
      <c r="M6" s="124">
        <v>8</v>
      </c>
      <c r="N6" s="123">
        <v>0</v>
      </c>
      <c r="O6" s="94">
        <v>9.5</v>
      </c>
      <c r="P6" s="122">
        <v>2</v>
      </c>
      <c r="Q6" s="101">
        <v>4</v>
      </c>
      <c r="R6" s="94">
        <v>5.5</v>
      </c>
      <c r="S6" s="111">
        <v>42.5</v>
      </c>
      <c r="T6" s="115">
        <v>9</v>
      </c>
      <c r="U6" s="116">
        <v>10</v>
      </c>
      <c r="V6" s="2"/>
      <c r="W6" s="2"/>
    </row>
    <row r="7" spans="1:23" ht="30" customHeight="1" x14ac:dyDescent="0.35">
      <c r="A7" s="7">
        <v>3</v>
      </c>
      <c r="B7" s="33" t="s">
        <v>61</v>
      </c>
      <c r="C7" s="26" t="s">
        <v>87</v>
      </c>
      <c r="D7" s="122">
        <v>7</v>
      </c>
      <c r="E7" s="123">
        <v>7</v>
      </c>
      <c r="F7" s="30">
        <v>6</v>
      </c>
      <c r="G7" s="124">
        <v>6</v>
      </c>
      <c r="H7" s="123">
        <v>6</v>
      </c>
      <c r="I7" s="30">
        <v>4.5</v>
      </c>
      <c r="J7" s="125">
        <v>9</v>
      </c>
      <c r="K7" s="123">
        <v>9</v>
      </c>
      <c r="L7" s="30">
        <v>2</v>
      </c>
      <c r="M7" s="124">
        <v>2</v>
      </c>
      <c r="N7" s="123">
        <v>4</v>
      </c>
      <c r="O7" s="94">
        <v>5.5</v>
      </c>
      <c r="P7" s="122">
        <v>3</v>
      </c>
      <c r="Q7" s="101">
        <v>5</v>
      </c>
      <c r="R7" s="94">
        <v>3.5</v>
      </c>
      <c r="S7" s="111">
        <v>21.5</v>
      </c>
      <c r="T7" s="115">
        <v>31</v>
      </c>
      <c r="U7" s="116">
        <v>3</v>
      </c>
      <c r="V7" s="2"/>
      <c r="W7" s="2"/>
    </row>
    <row r="8" spans="1:23" ht="30" customHeight="1" x14ac:dyDescent="0.35">
      <c r="A8" s="7">
        <v>4</v>
      </c>
      <c r="B8" s="33" t="s">
        <v>63</v>
      </c>
      <c r="C8" s="26" t="s">
        <v>88</v>
      </c>
      <c r="D8" s="122">
        <v>2</v>
      </c>
      <c r="E8" s="123">
        <v>8</v>
      </c>
      <c r="F8" s="30">
        <v>5</v>
      </c>
      <c r="G8" s="124">
        <v>9</v>
      </c>
      <c r="H8" s="123">
        <v>3</v>
      </c>
      <c r="I8" s="30">
        <v>7</v>
      </c>
      <c r="J8" s="125">
        <v>7</v>
      </c>
      <c r="K8" s="123">
        <v>0</v>
      </c>
      <c r="L8" s="30">
        <v>10</v>
      </c>
      <c r="M8" s="124">
        <v>3</v>
      </c>
      <c r="N8" s="123">
        <v>1</v>
      </c>
      <c r="O8" s="94">
        <v>8</v>
      </c>
      <c r="P8" s="122">
        <v>6</v>
      </c>
      <c r="Q8" s="101">
        <v>2</v>
      </c>
      <c r="R8" s="94">
        <v>9</v>
      </c>
      <c r="S8" s="111">
        <v>39</v>
      </c>
      <c r="T8" s="115">
        <v>14</v>
      </c>
      <c r="U8" s="116">
        <v>9</v>
      </c>
      <c r="V8" s="2"/>
      <c r="W8" s="2"/>
    </row>
    <row r="9" spans="1:23" ht="30" customHeight="1" x14ac:dyDescent="0.35">
      <c r="A9" s="7">
        <v>5</v>
      </c>
      <c r="B9" s="33" t="s">
        <v>44</v>
      </c>
      <c r="C9" s="26" t="s">
        <v>89</v>
      </c>
      <c r="D9" s="122">
        <v>10</v>
      </c>
      <c r="E9" s="123">
        <v>5</v>
      </c>
      <c r="F9" s="30">
        <v>7.5</v>
      </c>
      <c r="G9" s="124">
        <v>1</v>
      </c>
      <c r="H9" s="123">
        <v>9</v>
      </c>
      <c r="I9" s="30">
        <v>2</v>
      </c>
      <c r="J9" s="125">
        <v>4</v>
      </c>
      <c r="K9" s="123">
        <v>8</v>
      </c>
      <c r="L9" s="30">
        <v>3</v>
      </c>
      <c r="M9" s="124">
        <v>6</v>
      </c>
      <c r="N9" s="123">
        <v>5</v>
      </c>
      <c r="O9" s="94">
        <v>3</v>
      </c>
      <c r="P9" s="122">
        <v>7</v>
      </c>
      <c r="Q9" s="101">
        <v>3</v>
      </c>
      <c r="R9" s="94">
        <v>7.5</v>
      </c>
      <c r="S9" s="111">
        <v>23</v>
      </c>
      <c r="T9" s="115">
        <v>30</v>
      </c>
      <c r="U9" s="116">
        <v>4</v>
      </c>
      <c r="V9" s="2"/>
      <c r="W9" s="2"/>
    </row>
    <row r="10" spans="1:23" ht="30" customHeight="1" x14ac:dyDescent="0.35">
      <c r="A10" s="7">
        <v>6</v>
      </c>
      <c r="B10" s="33" t="s">
        <v>66</v>
      </c>
      <c r="C10" s="26" t="s">
        <v>90</v>
      </c>
      <c r="D10" s="122">
        <v>8</v>
      </c>
      <c r="E10" s="123">
        <v>13</v>
      </c>
      <c r="F10" s="30">
        <v>2.5</v>
      </c>
      <c r="G10" s="124">
        <v>4</v>
      </c>
      <c r="H10" s="123">
        <v>18</v>
      </c>
      <c r="I10" s="30">
        <v>1</v>
      </c>
      <c r="J10" s="125">
        <v>1</v>
      </c>
      <c r="K10" s="123">
        <v>19</v>
      </c>
      <c r="L10" s="30">
        <v>1</v>
      </c>
      <c r="M10" s="124">
        <v>9</v>
      </c>
      <c r="N10" s="123">
        <v>5</v>
      </c>
      <c r="O10" s="94">
        <v>3</v>
      </c>
      <c r="P10" s="122">
        <v>5</v>
      </c>
      <c r="Q10" s="101">
        <v>3</v>
      </c>
      <c r="R10" s="94">
        <v>7.5</v>
      </c>
      <c r="S10" s="111">
        <v>15</v>
      </c>
      <c r="T10" s="115">
        <v>58</v>
      </c>
      <c r="U10" s="116">
        <v>1</v>
      </c>
      <c r="V10" s="2"/>
      <c r="W10" s="2"/>
    </row>
    <row r="11" spans="1:23" ht="30" customHeight="1" x14ac:dyDescent="0.35">
      <c r="A11" s="7">
        <v>7</v>
      </c>
      <c r="B11" s="33" t="s">
        <v>68</v>
      </c>
      <c r="C11" s="26" t="s">
        <v>91</v>
      </c>
      <c r="D11" s="122">
        <v>5</v>
      </c>
      <c r="E11" s="123">
        <v>5</v>
      </c>
      <c r="F11" s="30">
        <v>7.5</v>
      </c>
      <c r="G11" s="124">
        <v>7</v>
      </c>
      <c r="H11" s="123">
        <v>2</v>
      </c>
      <c r="I11" s="30">
        <v>8.5</v>
      </c>
      <c r="J11" s="125">
        <v>10</v>
      </c>
      <c r="K11" s="123">
        <v>4</v>
      </c>
      <c r="L11" s="30">
        <v>5</v>
      </c>
      <c r="M11" s="124">
        <v>1</v>
      </c>
      <c r="N11" s="123">
        <v>6</v>
      </c>
      <c r="O11" s="94">
        <v>1</v>
      </c>
      <c r="P11" s="122">
        <v>4</v>
      </c>
      <c r="Q11" s="101">
        <v>4</v>
      </c>
      <c r="R11" s="94">
        <v>5.5</v>
      </c>
      <c r="S11" s="111">
        <v>27.5</v>
      </c>
      <c r="T11" s="115">
        <v>21</v>
      </c>
      <c r="U11" s="116">
        <v>7</v>
      </c>
      <c r="V11" s="2"/>
      <c r="W11" s="2"/>
    </row>
    <row r="12" spans="1:23" ht="30" customHeight="1" x14ac:dyDescent="0.35">
      <c r="A12" s="7">
        <v>8</v>
      </c>
      <c r="B12" s="33" t="s">
        <v>70</v>
      </c>
      <c r="C12" s="26" t="s">
        <v>92</v>
      </c>
      <c r="D12" s="122">
        <v>4</v>
      </c>
      <c r="E12" s="123">
        <v>11</v>
      </c>
      <c r="F12" s="30">
        <v>4</v>
      </c>
      <c r="G12" s="124">
        <v>5</v>
      </c>
      <c r="H12" s="123">
        <v>5</v>
      </c>
      <c r="I12" s="30">
        <v>6</v>
      </c>
      <c r="J12" s="125">
        <v>8</v>
      </c>
      <c r="K12" s="123">
        <v>1</v>
      </c>
      <c r="L12" s="30">
        <v>8.5</v>
      </c>
      <c r="M12" s="124">
        <v>10</v>
      </c>
      <c r="N12" s="123">
        <v>2</v>
      </c>
      <c r="O12" s="94">
        <v>7</v>
      </c>
      <c r="P12" s="122">
        <v>1</v>
      </c>
      <c r="Q12" s="101">
        <v>10</v>
      </c>
      <c r="R12" s="94">
        <v>1</v>
      </c>
      <c r="S12" s="111">
        <v>26.5</v>
      </c>
      <c r="T12" s="115">
        <v>29</v>
      </c>
      <c r="U12" s="116">
        <v>6</v>
      </c>
      <c r="V12" s="2"/>
      <c r="W12" s="2"/>
    </row>
    <row r="13" spans="1:23" ht="30" customHeight="1" x14ac:dyDescent="0.35">
      <c r="A13" s="7">
        <v>9</v>
      </c>
      <c r="B13" s="33" t="s">
        <v>49</v>
      </c>
      <c r="C13" s="26" t="s">
        <v>93</v>
      </c>
      <c r="D13" s="122">
        <v>9</v>
      </c>
      <c r="E13" s="123">
        <v>1</v>
      </c>
      <c r="F13" s="30">
        <v>10</v>
      </c>
      <c r="G13" s="124">
        <v>2</v>
      </c>
      <c r="H13" s="123">
        <v>6</v>
      </c>
      <c r="I13" s="30">
        <v>4.5</v>
      </c>
      <c r="J13" s="125">
        <v>3</v>
      </c>
      <c r="K13" s="123">
        <v>3</v>
      </c>
      <c r="L13" s="30">
        <v>6</v>
      </c>
      <c r="M13" s="124">
        <v>5</v>
      </c>
      <c r="N13" s="123">
        <v>0</v>
      </c>
      <c r="O13" s="94">
        <v>9.5</v>
      </c>
      <c r="P13" s="122">
        <v>9</v>
      </c>
      <c r="Q13" s="101">
        <v>5</v>
      </c>
      <c r="R13" s="94">
        <v>3.5</v>
      </c>
      <c r="S13" s="111">
        <v>33.5</v>
      </c>
      <c r="T13" s="115">
        <v>15</v>
      </c>
      <c r="U13" s="116">
        <v>8</v>
      </c>
      <c r="V13" s="2"/>
      <c r="W13" s="2"/>
    </row>
    <row r="14" spans="1:23" ht="30" customHeight="1" thickBot="1" x14ac:dyDescent="0.4">
      <c r="A14" s="8">
        <v>10</v>
      </c>
      <c r="B14" s="32" t="s">
        <v>73</v>
      </c>
      <c r="C14" s="27" t="s">
        <v>94</v>
      </c>
      <c r="D14" s="126">
        <v>6</v>
      </c>
      <c r="E14" s="127">
        <v>14</v>
      </c>
      <c r="F14" s="31">
        <v>1</v>
      </c>
      <c r="G14" s="128">
        <v>3</v>
      </c>
      <c r="H14" s="127">
        <v>8</v>
      </c>
      <c r="I14" s="31">
        <v>3</v>
      </c>
      <c r="J14" s="129">
        <v>2</v>
      </c>
      <c r="K14" s="127">
        <v>5</v>
      </c>
      <c r="L14" s="31">
        <v>4</v>
      </c>
      <c r="M14" s="128">
        <v>7</v>
      </c>
      <c r="N14" s="127">
        <v>5</v>
      </c>
      <c r="O14" s="95">
        <v>3</v>
      </c>
      <c r="P14" s="126">
        <v>10</v>
      </c>
      <c r="Q14" s="102">
        <v>1</v>
      </c>
      <c r="R14" s="95">
        <v>10</v>
      </c>
      <c r="S14" s="112">
        <v>21</v>
      </c>
      <c r="T14" s="117">
        <v>33</v>
      </c>
      <c r="U14" s="118">
        <v>2</v>
      </c>
      <c r="V14" s="2"/>
      <c r="W14" s="2"/>
    </row>
    <row r="15" spans="1:23" ht="34.200000000000003" customHeight="1" x14ac:dyDescent="0.4">
      <c r="D15" s="4"/>
    </row>
    <row r="16" spans="1:23" ht="15.6" x14ac:dyDescent="0.4">
      <c r="D16" s="4">
        <f>SUM(D5:D15)</f>
        <v>55</v>
      </c>
      <c r="F16" s="4">
        <f>SUM(F5:F15)</f>
        <v>55</v>
      </c>
      <c r="G16" s="4">
        <f>SUM(G5:G15)</f>
        <v>55</v>
      </c>
      <c r="I16" s="4">
        <f>SUM(I5:I15)</f>
        <v>55</v>
      </c>
      <c r="J16" s="4">
        <f>SUM(J5:J15)</f>
        <v>55</v>
      </c>
      <c r="L16" s="4">
        <f>SUM(L5:L15)</f>
        <v>55</v>
      </c>
      <c r="M16" s="4">
        <f>SUM(M5:M15)</f>
        <v>55</v>
      </c>
      <c r="O16" s="4">
        <f>SUM(O5:O15)</f>
        <v>55</v>
      </c>
      <c r="P16" s="4">
        <f>SUM(P5:P15)</f>
        <v>55</v>
      </c>
      <c r="Q16" s="4"/>
      <c r="R16" s="4">
        <f>SUM(R5:R15)</f>
        <v>55</v>
      </c>
      <c r="S16" s="4">
        <f>SUM(S5:S15)</f>
        <v>275</v>
      </c>
      <c r="T16" s="4"/>
      <c r="U16" s="4">
        <f>SUM(U5:U15)</f>
        <v>55</v>
      </c>
    </row>
  </sheetData>
  <mergeCells count="12">
    <mergeCell ref="A1:H1"/>
    <mergeCell ref="S3:T3"/>
    <mergeCell ref="U3:U4"/>
    <mergeCell ref="A3:A4"/>
    <mergeCell ref="B3:B4"/>
    <mergeCell ref="C3:C4"/>
    <mergeCell ref="D3:F3"/>
    <mergeCell ref="G3:I3"/>
    <mergeCell ref="J3:L3"/>
    <mergeCell ref="M3:O3"/>
    <mergeCell ref="M1:U1"/>
    <mergeCell ref="P3:R3"/>
  </mergeCells>
  <printOptions horizontalCentered="1"/>
  <pageMargins left="0.39370078740157483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6"/>
  <sheetViews>
    <sheetView workbookViewId="0">
      <selection sqref="A1:H1"/>
    </sheetView>
  </sheetViews>
  <sheetFormatPr defaultRowHeight="14.4" x14ac:dyDescent="0.3"/>
  <cols>
    <col min="1" max="1" width="5" style="6" bestFit="1" customWidth="1"/>
    <col min="2" max="2" width="26" bestFit="1" customWidth="1"/>
    <col min="3" max="3" width="19.109375" bestFit="1" customWidth="1"/>
    <col min="4" max="4" width="5.33203125" bestFit="1" customWidth="1"/>
    <col min="5" max="5" width="4.6640625" bestFit="1" customWidth="1"/>
    <col min="6" max="6" width="6.88671875" bestFit="1" customWidth="1"/>
    <col min="7" max="7" width="5.33203125" bestFit="1" customWidth="1"/>
    <col min="8" max="8" width="4.6640625" bestFit="1" customWidth="1"/>
    <col min="9" max="9" width="6.88671875" bestFit="1" customWidth="1"/>
    <col min="10" max="10" width="5.33203125" bestFit="1" customWidth="1"/>
    <col min="11" max="11" width="4.6640625" bestFit="1" customWidth="1"/>
    <col min="12" max="12" width="6.88671875" bestFit="1" customWidth="1"/>
    <col min="13" max="13" width="5.33203125" bestFit="1" customWidth="1"/>
    <col min="14" max="14" width="4.6640625" bestFit="1" customWidth="1"/>
    <col min="15" max="15" width="6.88671875" bestFit="1" customWidth="1"/>
    <col min="16" max="16" width="5.33203125" bestFit="1" customWidth="1"/>
    <col min="17" max="17" width="4.6640625" style="99" bestFit="1" customWidth="1"/>
    <col min="18" max="18" width="6.88671875" bestFit="1" customWidth="1"/>
    <col min="19" max="19" width="6.33203125" style="99" bestFit="1" customWidth="1"/>
    <col min="20" max="20" width="6.44140625" bestFit="1" customWidth="1"/>
    <col min="21" max="21" width="8.6640625" bestFit="1" customWidth="1"/>
  </cols>
  <sheetData>
    <row r="1" spans="1:21" ht="30" customHeight="1" x14ac:dyDescent="0.5">
      <c r="A1" s="189" t="s">
        <v>55</v>
      </c>
      <c r="B1" s="189"/>
      <c r="C1" s="189"/>
      <c r="D1" s="189"/>
      <c r="E1" s="189"/>
      <c r="F1" s="189"/>
      <c r="G1" s="189"/>
      <c r="H1" s="189"/>
      <c r="I1" s="16" t="s">
        <v>11</v>
      </c>
      <c r="M1" s="184" t="s">
        <v>12</v>
      </c>
      <c r="N1" s="184"/>
      <c r="O1" s="184"/>
      <c r="P1" s="184"/>
      <c r="Q1" s="184"/>
      <c r="R1" s="184"/>
      <c r="S1" s="184"/>
      <c r="T1" s="184"/>
      <c r="U1" s="184"/>
    </row>
    <row r="2" spans="1:21" ht="30" customHeight="1" thickBot="1" x14ac:dyDescent="0.35">
      <c r="A2"/>
      <c r="E2">
        <f>SUM(E5:E14)</f>
        <v>105</v>
      </c>
      <c r="H2">
        <f>SUM(H5:H14)</f>
        <v>50</v>
      </c>
      <c r="K2">
        <f>SUM(K5:K14)</f>
        <v>25</v>
      </c>
      <c r="N2">
        <f>SUM(N5:N14)</f>
        <v>29</v>
      </c>
      <c r="Q2">
        <f>SUM(Q5:Q14)</f>
        <v>31</v>
      </c>
      <c r="S2">
        <f>SUM(S5:S14)</f>
        <v>275</v>
      </c>
    </row>
    <row r="3" spans="1:21" s="9" customFormat="1" ht="30" customHeight="1" x14ac:dyDescent="0.3">
      <c r="A3" s="190" t="s">
        <v>20</v>
      </c>
      <c r="B3" s="192" t="s">
        <v>4</v>
      </c>
      <c r="C3" s="194" t="s">
        <v>5</v>
      </c>
      <c r="D3" s="181" t="s">
        <v>0</v>
      </c>
      <c r="E3" s="182"/>
      <c r="F3" s="183"/>
      <c r="G3" s="181" t="s">
        <v>1</v>
      </c>
      <c r="H3" s="182"/>
      <c r="I3" s="183"/>
      <c r="J3" s="181" t="s">
        <v>2</v>
      </c>
      <c r="K3" s="182"/>
      <c r="L3" s="183"/>
      <c r="M3" s="181" t="s">
        <v>3</v>
      </c>
      <c r="N3" s="182"/>
      <c r="O3" s="183"/>
      <c r="P3" s="185" t="s">
        <v>54</v>
      </c>
      <c r="Q3" s="182"/>
      <c r="R3" s="183"/>
      <c r="S3" s="185" t="s">
        <v>6</v>
      </c>
      <c r="T3" s="183"/>
      <c r="U3" s="187" t="s">
        <v>14</v>
      </c>
    </row>
    <row r="4" spans="1:21" s="9" customFormat="1" ht="30" customHeight="1" thickBot="1" x14ac:dyDescent="0.35">
      <c r="A4" s="191"/>
      <c r="B4" s="193"/>
      <c r="C4" s="195"/>
      <c r="D4" s="21" t="s">
        <v>7</v>
      </c>
      <c r="E4" s="22" t="s">
        <v>15</v>
      </c>
      <c r="F4" s="23" t="s">
        <v>16</v>
      </c>
      <c r="G4" s="21" t="s">
        <v>7</v>
      </c>
      <c r="H4" s="22" t="s">
        <v>15</v>
      </c>
      <c r="I4" s="23" t="s">
        <v>16</v>
      </c>
      <c r="J4" s="21" t="s">
        <v>7</v>
      </c>
      <c r="K4" s="22" t="s">
        <v>15</v>
      </c>
      <c r="L4" s="23" t="s">
        <v>16</v>
      </c>
      <c r="M4" s="21" t="s">
        <v>7</v>
      </c>
      <c r="N4" s="22" t="s">
        <v>15</v>
      </c>
      <c r="O4" s="23" t="s">
        <v>16</v>
      </c>
      <c r="P4" s="96" t="s">
        <v>7</v>
      </c>
      <c r="Q4" s="97" t="s">
        <v>15</v>
      </c>
      <c r="R4" s="98" t="s">
        <v>16</v>
      </c>
      <c r="S4" s="137" t="s">
        <v>17</v>
      </c>
      <c r="T4" s="23" t="s">
        <v>15</v>
      </c>
      <c r="U4" s="188"/>
    </row>
    <row r="5" spans="1:21" ht="30" customHeight="1" x14ac:dyDescent="0.3">
      <c r="A5" s="13">
        <v>1</v>
      </c>
      <c r="B5" s="24" t="s">
        <v>58</v>
      </c>
      <c r="C5" s="25" t="s">
        <v>95</v>
      </c>
      <c r="D5" s="119">
        <v>5</v>
      </c>
      <c r="E5" s="120">
        <v>4</v>
      </c>
      <c r="F5" s="28">
        <v>10</v>
      </c>
      <c r="G5" s="121">
        <v>7</v>
      </c>
      <c r="H5" s="120">
        <v>3</v>
      </c>
      <c r="I5" s="28">
        <v>10</v>
      </c>
      <c r="J5" s="119">
        <v>10</v>
      </c>
      <c r="K5" s="120">
        <v>0</v>
      </c>
      <c r="L5" s="28">
        <v>10</v>
      </c>
      <c r="M5" s="121">
        <v>1</v>
      </c>
      <c r="N5" s="120">
        <v>3</v>
      </c>
      <c r="O5" s="93">
        <v>4.5</v>
      </c>
      <c r="P5" s="119">
        <v>4</v>
      </c>
      <c r="Q5" s="100">
        <v>3</v>
      </c>
      <c r="R5" s="93">
        <v>6.5</v>
      </c>
      <c r="S5" s="110">
        <v>41</v>
      </c>
      <c r="T5" s="113">
        <v>13</v>
      </c>
      <c r="U5" s="114">
        <v>10</v>
      </c>
    </row>
    <row r="6" spans="1:21" ht="30" customHeight="1" x14ac:dyDescent="0.3">
      <c r="A6" s="7">
        <v>2</v>
      </c>
      <c r="B6" s="33" t="s">
        <v>40</v>
      </c>
      <c r="C6" s="26" t="s">
        <v>96</v>
      </c>
      <c r="D6" s="122">
        <v>9</v>
      </c>
      <c r="E6" s="123">
        <v>12</v>
      </c>
      <c r="F6" s="30">
        <v>3.5</v>
      </c>
      <c r="G6" s="124">
        <v>2</v>
      </c>
      <c r="H6" s="123">
        <v>4</v>
      </c>
      <c r="I6" s="30">
        <v>7</v>
      </c>
      <c r="J6" s="125">
        <v>3</v>
      </c>
      <c r="K6" s="123">
        <v>2</v>
      </c>
      <c r="L6" s="30">
        <v>6.5</v>
      </c>
      <c r="M6" s="124">
        <v>5</v>
      </c>
      <c r="N6" s="123">
        <v>3</v>
      </c>
      <c r="O6" s="94">
        <v>4.5</v>
      </c>
      <c r="P6" s="122">
        <v>9</v>
      </c>
      <c r="Q6" s="101">
        <v>4</v>
      </c>
      <c r="R6" s="94">
        <v>3</v>
      </c>
      <c r="S6" s="111">
        <v>24.5</v>
      </c>
      <c r="T6" s="115">
        <v>25</v>
      </c>
      <c r="U6" s="116">
        <v>4</v>
      </c>
    </row>
    <row r="7" spans="1:21" ht="30" customHeight="1" x14ac:dyDescent="0.3">
      <c r="A7" s="7">
        <v>3</v>
      </c>
      <c r="B7" s="33" t="s">
        <v>61</v>
      </c>
      <c r="C7" s="26" t="s">
        <v>97</v>
      </c>
      <c r="D7" s="122">
        <v>10</v>
      </c>
      <c r="E7" s="123">
        <v>12</v>
      </c>
      <c r="F7" s="30">
        <v>3.5</v>
      </c>
      <c r="G7" s="124">
        <v>1</v>
      </c>
      <c r="H7" s="123">
        <v>4</v>
      </c>
      <c r="I7" s="30">
        <v>7</v>
      </c>
      <c r="J7" s="125">
        <v>4</v>
      </c>
      <c r="K7" s="123">
        <v>3</v>
      </c>
      <c r="L7" s="30">
        <v>4</v>
      </c>
      <c r="M7" s="124">
        <v>6</v>
      </c>
      <c r="N7" s="123">
        <v>6</v>
      </c>
      <c r="O7" s="94">
        <v>2</v>
      </c>
      <c r="P7" s="122">
        <v>7</v>
      </c>
      <c r="Q7" s="101">
        <v>1</v>
      </c>
      <c r="R7" s="94">
        <v>9</v>
      </c>
      <c r="S7" s="111">
        <v>25.5</v>
      </c>
      <c r="T7" s="115">
        <v>26</v>
      </c>
      <c r="U7" s="116">
        <v>5</v>
      </c>
    </row>
    <row r="8" spans="1:21" ht="30" customHeight="1" x14ac:dyDescent="0.3">
      <c r="A8" s="7">
        <v>4</v>
      </c>
      <c r="B8" s="33" t="s">
        <v>63</v>
      </c>
      <c r="C8" s="26" t="s">
        <v>98</v>
      </c>
      <c r="D8" s="122">
        <v>8</v>
      </c>
      <c r="E8" s="123">
        <v>11</v>
      </c>
      <c r="F8" s="30">
        <v>5.5</v>
      </c>
      <c r="G8" s="124">
        <v>4</v>
      </c>
      <c r="H8" s="123">
        <v>6</v>
      </c>
      <c r="I8" s="30">
        <v>2.5</v>
      </c>
      <c r="J8" s="125">
        <v>1</v>
      </c>
      <c r="K8" s="123">
        <v>3</v>
      </c>
      <c r="L8" s="30">
        <v>4</v>
      </c>
      <c r="M8" s="124">
        <v>9</v>
      </c>
      <c r="N8" s="123">
        <v>1</v>
      </c>
      <c r="O8" s="94">
        <v>8.5</v>
      </c>
      <c r="P8" s="122">
        <v>5</v>
      </c>
      <c r="Q8" s="101">
        <v>3</v>
      </c>
      <c r="R8" s="94">
        <v>6.5</v>
      </c>
      <c r="S8" s="111">
        <v>27</v>
      </c>
      <c r="T8" s="115">
        <v>24</v>
      </c>
      <c r="U8" s="116">
        <v>7</v>
      </c>
    </row>
    <row r="9" spans="1:21" ht="30" customHeight="1" x14ac:dyDescent="0.3">
      <c r="A9" s="7">
        <v>5</v>
      </c>
      <c r="B9" s="33" t="s">
        <v>44</v>
      </c>
      <c r="C9" s="26" t="s">
        <v>99</v>
      </c>
      <c r="D9" s="122">
        <v>1</v>
      </c>
      <c r="E9" s="123">
        <v>19</v>
      </c>
      <c r="F9" s="30">
        <v>1</v>
      </c>
      <c r="G9" s="124">
        <v>10</v>
      </c>
      <c r="H9" s="123">
        <v>4</v>
      </c>
      <c r="I9" s="30">
        <v>7</v>
      </c>
      <c r="J9" s="125">
        <v>5</v>
      </c>
      <c r="K9" s="123">
        <v>5</v>
      </c>
      <c r="L9" s="30">
        <v>1.5</v>
      </c>
      <c r="M9" s="124">
        <v>4</v>
      </c>
      <c r="N9" s="123">
        <v>1</v>
      </c>
      <c r="O9" s="94">
        <v>8.5</v>
      </c>
      <c r="P9" s="122">
        <v>8</v>
      </c>
      <c r="Q9" s="101">
        <v>6</v>
      </c>
      <c r="R9" s="94">
        <v>1</v>
      </c>
      <c r="S9" s="111">
        <v>19</v>
      </c>
      <c r="T9" s="115">
        <v>35</v>
      </c>
      <c r="U9" s="116">
        <v>1</v>
      </c>
    </row>
    <row r="10" spans="1:21" ht="30" customHeight="1" x14ac:dyDescent="0.3">
      <c r="A10" s="7">
        <v>6</v>
      </c>
      <c r="B10" s="33" t="s">
        <v>66</v>
      </c>
      <c r="C10" s="26" t="s">
        <v>100</v>
      </c>
      <c r="D10" s="122">
        <v>4</v>
      </c>
      <c r="E10" s="123">
        <v>16</v>
      </c>
      <c r="F10" s="30">
        <v>2</v>
      </c>
      <c r="G10" s="124">
        <v>5</v>
      </c>
      <c r="H10" s="123">
        <v>5</v>
      </c>
      <c r="I10" s="30">
        <v>4</v>
      </c>
      <c r="J10" s="125">
        <v>8</v>
      </c>
      <c r="K10" s="123">
        <v>1</v>
      </c>
      <c r="L10" s="30">
        <v>8.5</v>
      </c>
      <c r="M10" s="124">
        <v>10</v>
      </c>
      <c r="N10" s="123">
        <v>7</v>
      </c>
      <c r="O10" s="94">
        <v>1</v>
      </c>
      <c r="P10" s="122">
        <v>1</v>
      </c>
      <c r="Q10" s="101">
        <v>3</v>
      </c>
      <c r="R10" s="94">
        <v>6.5</v>
      </c>
      <c r="S10" s="111">
        <v>22</v>
      </c>
      <c r="T10" s="115">
        <v>32</v>
      </c>
      <c r="U10" s="116">
        <v>2</v>
      </c>
    </row>
    <row r="11" spans="1:21" ht="30" customHeight="1" x14ac:dyDescent="0.3">
      <c r="A11" s="7">
        <v>7</v>
      </c>
      <c r="B11" s="33" t="s">
        <v>68</v>
      </c>
      <c r="C11" s="26" t="s">
        <v>101</v>
      </c>
      <c r="D11" s="122">
        <v>6</v>
      </c>
      <c r="E11" s="123">
        <v>6</v>
      </c>
      <c r="F11" s="30">
        <v>8.5</v>
      </c>
      <c r="G11" s="124">
        <v>3</v>
      </c>
      <c r="H11" s="123">
        <v>10</v>
      </c>
      <c r="I11" s="30">
        <v>1</v>
      </c>
      <c r="J11" s="125">
        <v>2</v>
      </c>
      <c r="K11" s="123">
        <v>5</v>
      </c>
      <c r="L11" s="30">
        <v>1.5</v>
      </c>
      <c r="M11" s="124">
        <v>7</v>
      </c>
      <c r="N11" s="123">
        <v>1</v>
      </c>
      <c r="O11" s="94">
        <v>8.5</v>
      </c>
      <c r="P11" s="122">
        <v>10</v>
      </c>
      <c r="Q11" s="101">
        <v>4</v>
      </c>
      <c r="R11" s="94">
        <v>3</v>
      </c>
      <c r="S11" s="111">
        <v>22.5</v>
      </c>
      <c r="T11" s="115">
        <v>26</v>
      </c>
      <c r="U11" s="116">
        <v>3</v>
      </c>
    </row>
    <row r="12" spans="1:21" ht="30" customHeight="1" x14ac:dyDescent="0.3">
      <c r="A12" s="7">
        <v>8</v>
      </c>
      <c r="B12" s="33" t="s">
        <v>70</v>
      </c>
      <c r="C12" s="26" t="s">
        <v>102</v>
      </c>
      <c r="D12" s="122">
        <v>7</v>
      </c>
      <c r="E12" s="123">
        <v>6</v>
      </c>
      <c r="F12" s="30">
        <v>8.5</v>
      </c>
      <c r="G12" s="124">
        <v>6</v>
      </c>
      <c r="H12" s="123">
        <v>6</v>
      </c>
      <c r="I12" s="30">
        <v>2.5</v>
      </c>
      <c r="J12" s="125">
        <v>9</v>
      </c>
      <c r="K12" s="123">
        <v>2</v>
      </c>
      <c r="L12" s="30">
        <v>6.5</v>
      </c>
      <c r="M12" s="124">
        <v>2</v>
      </c>
      <c r="N12" s="123">
        <v>1</v>
      </c>
      <c r="O12" s="94">
        <v>8.5</v>
      </c>
      <c r="P12" s="122">
        <v>3</v>
      </c>
      <c r="Q12" s="101">
        <v>0</v>
      </c>
      <c r="R12" s="94">
        <v>10</v>
      </c>
      <c r="S12" s="111">
        <v>36</v>
      </c>
      <c r="T12" s="115">
        <v>15</v>
      </c>
      <c r="U12" s="116">
        <v>9</v>
      </c>
    </row>
    <row r="13" spans="1:21" ht="30" customHeight="1" x14ac:dyDescent="0.3">
      <c r="A13" s="7">
        <v>9</v>
      </c>
      <c r="B13" s="33" t="s">
        <v>49</v>
      </c>
      <c r="C13" s="26" t="s">
        <v>103</v>
      </c>
      <c r="D13" s="122">
        <v>2</v>
      </c>
      <c r="E13" s="123">
        <v>8</v>
      </c>
      <c r="F13" s="30">
        <v>7</v>
      </c>
      <c r="G13" s="124">
        <v>9</v>
      </c>
      <c r="H13" s="123">
        <v>4</v>
      </c>
      <c r="I13" s="30">
        <v>7</v>
      </c>
      <c r="J13" s="125">
        <v>7</v>
      </c>
      <c r="K13" s="123">
        <v>3</v>
      </c>
      <c r="L13" s="30">
        <v>4</v>
      </c>
      <c r="M13" s="124">
        <v>3</v>
      </c>
      <c r="N13" s="123">
        <v>3</v>
      </c>
      <c r="O13" s="94">
        <v>4.5</v>
      </c>
      <c r="P13" s="122">
        <v>6</v>
      </c>
      <c r="Q13" s="101">
        <v>4</v>
      </c>
      <c r="R13" s="94">
        <v>3</v>
      </c>
      <c r="S13" s="111">
        <v>25.5</v>
      </c>
      <c r="T13" s="115">
        <v>22</v>
      </c>
      <c r="U13" s="116">
        <v>6</v>
      </c>
    </row>
    <row r="14" spans="1:21" ht="30" customHeight="1" thickBot="1" x14ac:dyDescent="0.35">
      <c r="A14" s="8">
        <v>10</v>
      </c>
      <c r="B14" s="32" t="s">
        <v>73</v>
      </c>
      <c r="C14" s="27" t="s">
        <v>104</v>
      </c>
      <c r="D14" s="126">
        <v>3</v>
      </c>
      <c r="E14" s="127">
        <v>11</v>
      </c>
      <c r="F14" s="31">
        <v>5.5</v>
      </c>
      <c r="G14" s="128">
        <v>8</v>
      </c>
      <c r="H14" s="127">
        <v>4</v>
      </c>
      <c r="I14" s="31">
        <v>7</v>
      </c>
      <c r="J14" s="129">
        <v>6</v>
      </c>
      <c r="K14" s="127">
        <v>1</v>
      </c>
      <c r="L14" s="31">
        <v>8.5</v>
      </c>
      <c r="M14" s="128">
        <v>8</v>
      </c>
      <c r="N14" s="127">
        <v>3</v>
      </c>
      <c r="O14" s="95">
        <v>4.5</v>
      </c>
      <c r="P14" s="126">
        <v>2</v>
      </c>
      <c r="Q14" s="102">
        <v>3</v>
      </c>
      <c r="R14" s="95">
        <v>6.5</v>
      </c>
      <c r="S14" s="112">
        <v>32</v>
      </c>
      <c r="T14" s="117">
        <v>22</v>
      </c>
      <c r="U14" s="118">
        <v>8</v>
      </c>
    </row>
    <row r="15" spans="1:21" ht="36.6" customHeight="1" x14ac:dyDescent="0.4">
      <c r="A15"/>
      <c r="D15" s="4"/>
    </row>
    <row r="16" spans="1:21" ht="15.6" x14ac:dyDescent="0.4">
      <c r="A16"/>
      <c r="D16" s="4">
        <f>SUM(D5:D15)</f>
        <v>55</v>
      </c>
      <c r="F16" s="4">
        <f>SUM(F5:F15)</f>
        <v>55</v>
      </c>
      <c r="G16" s="4">
        <f>SUM(G5:G15)</f>
        <v>55</v>
      </c>
      <c r="I16" s="4">
        <f>SUM(I5:I15)</f>
        <v>55</v>
      </c>
      <c r="J16" s="4">
        <f>SUM(J5:J15)</f>
        <v>55</v>
      </c>
      <c r="L16" s="4">
        <f>SUM(L5:L15)</f>
        <v>55</v>
      </c>
      <c r="M16" s="4">
        <f>SUM(M5:M15)</f>
        <v>55</v>
      </c>
      <c r="O16" s="4">
        <f>SUM(O5:O15)</f>
        <v>55</v>
      </c>
      <c r="P16" s="4">
        <f>SUM(P5:P15)</f>
        <v>55</v>
      </c>
      <c r="Q16" s="4"/>
      <c r="R16" s="4">
        <f>SUM(R5:R15)</f>
        <v>55</v>
      </c>
      <c r="S16" s="4">
        <f>SUM(S5:S15)</f>
        <v>275</v>
      </c>
      <c r="T16" s="4"/>
      <c r="U16" s="4">
        <f>SUM(U5:U15)</f>
        <v>55</v>
      </c>
    </row>
  </sheetData>
  <mergeCells count="12">
    <mergeCell ref="A1:H1"/>
    <mergeCell ref="A3:A4"/>
    <mergeCell ref="B3:B4"/>
    <mergeCell ref="C3:C4"/>
    <mergeCell ref="D3:F3"/>
    <mergeCell ref="G3:I3"/>
    <mergeCell ref="J3:L3"/>
    <mergeCell ref="M3:O3"/>
    <mergeCell ref="M1:U1"/>
    <mergeCell ref="P3:R3"/>
    <mergeCell ref="S3:T3"/>
    <mergeCell ref="U3:U4"/>
  </mergeCells>
  <printOptions horizontalCentered="1"/>
  <pageMargins left="0.39370078740157483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6"/>
  <sheetViews>
    <sheetView workbookViewId="0">
      <selection activeCell="B1" sqref="B1:Q1"/>
    </sheetView>
  </sheetViews>
  <sheetFormatPr defaultRowHeight="14.4" x14ac:dyDescent="0.3"/>
  <cols>
    <col min="1" max="1" width="5.44140625" style="1" bestFit="1" customWidth="1"/>
    <col min="2" max="2" width="26" style="1" bestFit="1" customWidth="1"/>
    <col min="3" max="3" width="7.109375" bestFit="1" customWidth="1"/>
    <col min="4" max="4" width="6.88671875" bestFit="1" customWidth="1"/>
    <col min="5" max="5" width="6.33203125" style="99" bestFit="1" customWidth="1"/>
    <col min="6" max="6" width="7.109375" bestFit="1" customWidth="1"/>
    <col min="7" max="7" width="5.5546875" bestFit="1" customWidth="1"/>
    <col min="8" max="8" width="6.33203125" style="99" bestFit="1" customWidth="1"/>
    <col min="9" max="9" width="7.109375" bestFit="1" customWidth="1"/>
    <col min="10" max="10" width="7" bestFit="1" customWidth="1"/>
    <col min="11" max="11" width="6.33203125" style="99" bestFit="1" customWidth="1"/>
    <col min="12" max="12" width="7.109375" bestFit="1" customWidth="1"/>
    <col min="13" max="13" width="6.6640625" bestFit="1" customWidth="1"/>
    <col min="14" max="14" width="6.5546875" style="99" customWidth="1"/>
    <col min="15" max="15" width="6.88671875" bestFit="1" customWidth="1"/>
    <col min="16" max="16" width="6.6640625" bestFit="1" customWidth="1"/>
    <col min="17" max="17" width="13.109375" style="6" customWidth="1"/>
  </cols>
  <sheetData>
    <row r="1" spans="1:17" ht="30" customHeight="1" x14ac:dyDescent="0.5">
      <c r="B1" s="189" t="s">
        <v>56</v>
      </c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</row>
    <row r="2" spans="1:17" ht="30" customHeight="1" thickBot="1" x14ac:dyDescent="0.35">
      <c r="O2" s="99"/>
    </row>
    <row r="3" spans="1:17" s="9" customFormat="1" ht="30" customHeight="1" x14ac:dyDescent="0.3">
      <c r="A3" s="196" t="s">
        <v>18</v>
      </c>
      <c r="B3" s="205" t="s">
        <v>4</v>
      </c>
      <c r="C3" s="207" t="s">
        <v>8</v>
      </c>
      <c r="D3" s="203"/>
      <c r="E3" s="208"/>
      <c r="F3" s="200" t="s">
        <v>9</v>
      </c>
      <c r="G3" s="201"/>
      <c r="H3" s="151"/>
      <c r="I3" s="200" t="s">
        <v>10</v>
      </c>
      <c r="J3" s="202"/>
      <c r="K3" s="152"/>
      <c r="L3" s="200" t="s">
        <v>11</v>
      </c>
      <c r="M3" s="203"/>
      <c r="N3" s="204"/>
      <c r="O3" s="200" t="s">
        <v>6</v>
      </c>
      <c r="P3" s="202"/>
      <c r="Q3" s="198" t="s">
        <v>19</v>
      </c>
    </row>
    <row r="4" spans="1:17" s="9" customFormat="1" ht="30" customHeight="1" thickBot="1" x14ac:dyDescent="0.35">
      <c r="A4" s="197"/>
      <c r="B4" s="206"/>
      <c r="C4" s="34" t="s">
        <v>17</v>
      </c>
      <c r="D4" s="35" t="s">
        <v>15</v>
      </c>
      <c r="E4" s="146" t="s">
        <v>106</v>
      </c>
      <c r="F4" s="34" t="s">
        <v>17</v>
      </c>
      <c r="G4" s="35" t="s">
        <v>15</v>
      </c>
      <c r="H4" s="146" t="s">
        <v>106</v>
      </c>
      <c r="I4" s="34" t="s">
        <v>17</v>
      </c>
      <c r="J4" s="35" t="s">
        <v>15</v>
      </c>
      <c r="K4" s="146" t="s">
        <v>106</v>
      </c>
      <c r="L4" s="34" t="s">
        <v>17</v>
      </c>
      <c r="M4" s="35" t="s">
        <v>15</v>
      </c>
      <c r="N4" s="146" t="s">
        <v>106</v>
      </c>
      <c r="O4" s="34" t="s">
        <v>15</v>
      </c>
      <c r="P4" s="41" t="s">
        <v>25</v>
      </c>
      <c r="Q4" s="199"/>
    </row>
    <row r="5" spans="1:17" s="9" customFormat="1" ht="30" customHeight="1" x14ac:dyDescent="0.3">
      <c r="A5" s="13">
        <v>1</v>
      </c>
      <c r="B5" s="29" t="s">
        <v>58</v>
      </c>
      <c r="C5" s="110">
        <f>'SO - A'!S5</f>
        <v>43.5</v>
      </c>
      <c r="D5" s="143">
        <f>'SO - A'!T5</f>
        <v>12</v>
      </c>
      <c r="E5" s="138">
        <f>'SO - A'!U5</f>
        <v>10</v>
      </c>
      <c r="F5" s="38">
        <f>'SO - B'!S5</f>
        <v>27</v>
      </c>
      <c r="G5" s="143">
        <f>'SO - B'!T5</f>
        <v>8</v>
      </c>
      <c r="H5" s="138">
        <f>'SO - B'!U5</f>
        <v>4</v>
      </c>
      <c r="I5" s="38">
        <f>'SO - C'!S5</f>
        <v>25.5</v>
      </c>
      <c r="J5" s="143">
        <f>'SO - C'!T5</f>
        <v>27</v>
      </c>
      <c r="K5" s="138">
        <f>'SO - C'!U5</f>
        <v>5</v>
      </c>
      <c r="L5" s="38">
        <f>'SO - D'!S5</f>
        <v>41</v>
      </c>
      <c r="M5" s="143">
        <f>'SO - D'!T5</f>
        <v>13</v>
      </c>
      <c r="N5" s="147">
        <f>'SO - D'!U5</f>
        <v>10</v>
      </c>
      <c r="O5" s="92">
        <f>D5+G5+J5+M5</f>
        <v>60</v>
      </c>
      <c r="P5" s="138">
        <f>E5+H5+K5+N5</f>
        <v>29</v>
      </c>
      <c r="Q5" s="131">
        <v>10</v>
      </c>
    </row>
    <row r="6" spans="1:17" s="9" customFormat="1" ht="30" customHeight="1" x14ac:dyDescent="0.3">
      <c r="A6" s="7">
        <v>2</v>
      </c>
      <c r="B6" s="153" t="s">
        <v>40</v>
      </c>
      <c r="C6" s="111">
        <f>'SO - A'!S6</f>
        <v>29</v>
      </c>
      <c r="D6" s="142">
        <f>'SO - A'!T6</f>
        <v>23</v>
      </c>
      <c r="E6" s="139">
        <f>'SO - A'!U6</f>
        <v>7</v>
      </c>
      <c r="F6" s="39">
        <f>'SO - B'!S6</f>
        <v>31</v>
      </c>
      <c r="G6" s="142">
        <f>'SO - B'!T6</f>
        <v>6</v>
      </c>
      <c r="H6" s="139">
        <f>'SO - B'!U6</f>
        <v>7.5</v>
      </c>
      <c r="I6" s="39">
        <f>'SO - C'!S6</f>
        <v>42.5</v>
      </c>
      <c r="J6" s="142">
        <f>'SO - C'!T6</f>
        <v>9</v>
      </c>
      <c r="K6" s="139">
        <f>'SO - C'!U6</f>
        <v>10</v>
      </c>
      <c r="L6" s="39">
        <f>'SO - D'!S6</f>
        <v>24.5</v>
      </c>
      <c r="M6" s="142">
        <f>'SO - D'!T6</f>
        <v>25</v>
      </c>
      <c r="N6" s="148">
        <f>'SO - D'!U6</f>
        <v>4</v>
      </c>
      <c r="O6" s="10">
        <f t="shared" ref="O6:O14" si="0">D6+G6+J6+M6</f>
        <v>63</v>
      </c>
      <c r="P6" s="139">
        <f t="shared" ref="P6:P14" si="1">E6+H6+K6+N6</f>
        <v>28.5</v>
      </c>
      <c r="Q6" s="132">
        <v>9</v>
      </c>
    </row>
    <row r="7" spans="1:17" s="9" customFormat="1" ht="30" customHeight="1" x14ac:dyDescent="0.3">
      <c r="A7" s="7">
        <v>3</v>
      </c>
      <c r="B7" s="153" t="s">
        <v>61</v>
      </c>
      <c r="C7" s="111">
        <f>'SO - A'!S7</f>
        <v>30.5</v>
      </c>
      <c r="D7" s="142">
        <f>'SO - A'!T7</f>
        <v>21</v>
      </c>
      <c r="E7" s="139">
        <f>'SO - A'!U7</f>
        <v>9</v>
      </c>
      <c r="F7" s="39">
        <f>'SO - B'!S7</f>
        <v>24.5</v>
      </c>
      <c r="G7" s="142">
        <f>'SO - B'!T7</f>
        <v>11</v>
      </c>
      <c r="H7" s="139">
        <f>'SO - B'!U7</f>
        <v>3</v>
      </c>
      <c r="I7" s="39">
        <f>'SO - C'!S7</f>
        <v>21.5</v>
      </c>
      <c r="J7" s="142">
        <f>'SO - C'!T7</f>
        <v>31</v>
      </c>
      <c r="K7" s="139">
        <f>'SO - C'!U7</f>
        <v>3</v>
      </c>
      <c r="L7" s="39">
        <f>'SO - D'!S7</f>
        <v>25.5</v>
      </c>
      <c r="M7" s="142">
        <f>'SO - D'!T7</f>
        <v>26</v>
      </c>
      <c r="N7" s="148">
        <f>'SO - D'!U7</f>
        <v>5</v>
      </c>
      <c r="O7" s="10">
        <f t="shared" si="0"/>
        <v>89</v>
      </c>
      <c r="P7" s="139">
        <f t="shared" si="1"/>
        <v>20</v>
      </c>
      <c r="Q7" s="132">
        <v>3</v>
      </c>
    </row>
    <row r="8" spans="1:17" s="9" customFormat="1" ht="30" customHeight="1" x14ac:dyDescent="0.3">
      <c r="A8" s="7">
        <v>4</v>
      </c>
      <c r="B8" s="153" t="s">
        <v>63</v>
      </c>
      <c r="C8" s="111">
        <f>'SO - A'!S8</f>
        <v>24.5</v>
      </c>
      <c r="D8" s="142">
        <f>'SO - A'!T8</f>
        <v>35</v>
      </c>
      <c r="E8" s="139">
        <f>'SO - A'!U8</f>
        <v>5</v>
      </c>
      <c r="F8" s="39">
        <f>'SO - B'!S8</f>
        <v>31</v>
      </c>
      <c r="G8" s="142">
        <f>'SO - B'!T8</f>
        <v>9</v>
      </c>
      <c r="H8" s="139">
        <f>'SO - B'!U8</f>
        <v>6</v>
      </c>
      <c r="I8" s="39">
        <f>'SO - C'!S8</f>
        <v>39</v>
      </c>
      <c r="J8" s="142">
        <f>'SO - C'!T8</f>
        <v>14</v>
      </c>
      <c r="K8" s="139">
        <f>'SO - C'!U8</f>
        <v>9</v>
      </c>
      <c r="L8" s="39">
        <f>'SO - D'!S8</f>
        <v>27</v>
      </c>
      <c r="M8" s="142">
        <f>'SO - D'!T8</f>
        <v>24</v>
      </c>
      <c r="N8" s="148">
        <f>'SO - D'!U8</f>
        <v>7</v>
      </c>
      <c r="O8" s="10">
        <f t="shared" si="0"/>
        <v>82</v>
      </c>
      <c r="P8" s="139">
        <f t="shared" si="1"/>
        <v>27</v>
      </c>
      <c r="Q8" s="132">
        <v>7</v>
      </c>
    </row>
    <row r="9" spans="1:17" s="9" customFormat="1" ht="30" customHeight="1" x14ac:dyDescent="0.3">
      <c r="A9" s="7">
        <v>5</v>
      </c>
      <c r="B9" s="153" t="s">
        <v>44</v>
      </c>
      <c r="C9" s="111">
        <f>'SO - A'!S9</f>
        <v>21.5</v>
      </c>
      <c r="D9" s="142">
        <f>'SO - A'!T9</f>
        <v>30</v>
      </c>
      <c r="E9" s="139">
        <f>'SO - A'!U9</f>
        <v>2</v>
      </c>
      <c r="F9" s="39">
        <f>'SO - B'!S9</f>
        <v>20</v>
      </c>
      <c r="G9" s="142">
        <f>'SO - B'!T9</f>
        <v>24</v>
      </c>
      <c r="H9" s="139">
        <f>'SO - B'!U9</f>
        <v>2</v>
      </c>
      <c r="I9" s="39">
        <f>'SO - C'!S9</f>
        <v>23</v>
      </c>
      <c r="J9" s="142">
        <f>'SO - C'!T9</f>
        <v>30</v>
      </c>
      <c r="K9" s="139">
        <f>'SO - C'!U9</f>
        <v>4</v>
      </c>
      <c r="L9" s="39">
        <f>'SO - D'!S9</f>
        <v>19</v>
      </c>
      <c r="M9" s="142">
        <f>'SO - D'!T9</f>
        <v>35</v>
      </c>
      <c r="N9" s="148">
        <f>'SO - D'!U9</f>
        <v>1</v>
      </c>
      <c r="O9" s="10">
        <f t="shared" si="0"/>
        <v>119</v>
      </c>
      <c r="P9" s="139">
        <f t="shared" si="1"/>
        <v>9</v>
      </c>
      <c r="Q9" s="132">
        <v>2</v>
      </c>
    </row>
    <row r="10" spans="1:17" s="9" customFormat="1" ht="30" customHeight="1" x14ac:dyDescent="0.3">
      <c r="A10" s="7">
        <v>6</v>
      </c>
      <c r="B10" s="153" t="s">
        <v>66</v>
      </c>
      <c r="C10" s="111">
        <f>'SO - A'!S10</f>
        <v>24</v>
      </c>
      <c r="D10" s="142">
        <f>'SO - A'!T10</f>
        <v>28</v>
      </c>
      <c r="E10" s="139">
        <f>'SO - A'!U10</f>
        <v>4</v>
      </c>
      <c r="F10" s="39">
        <f>'SO - B'!S10</f>
        <v>18.5</v>
      </c>
      <c r="G10" s="142">
        <f>'SO - B'!T10</f>
        <v>12</v>
      </c>
      <c r="H10" s="139">
        <f>'SO - B'!U10</f>
        <v>1</v>
      </c>
      <c r="I10" s="39">
        <f>'SO - C'!S10</f>
        <v>15</v>
      </c>
      <c r="J10" s="142">
        <f>'SO - C'!T10</f>
        <v>58</v>
      </c>
      <c r="K10" s="139">
        <f>'SO - C'!U10</f>
        <v>1</v>
      </c>
      <c r="L10" s="39">
        <f>'SO - D'!S10</f>
        <v>22</v>
      </c>
      <c r="M10" s="142">
        <f>'SO - D'!T10</f>
        <v>32</v>
      </c>
      <c r="N10" s="148">
        <f>'SO - D'!U10</f>
        <v>2</v>
      </c>
      <c r="O10" s="10">
        <f t="shared" si="0"/>
        <v>130</v>
      </c>
      <c r="P10" s="139">
        <f t="shared" si="1"/>
        <v>8</v>
      </c>
      <c r="Q10" s="132">
        <v>1</v>
      </c>
    </row>
    <row r="11" spans="1:17" s="9" customFormat="1" ht="30" customHeight="1" x14ac:dyDescent="0.3">
      <c r="A11" s="7">
        <v>7</v>
      </c>
      <c r="B11" s="153" t="s">
        <v>68</v>
      </c>
      <c r="C11" s="111">
        <f>'SO - A'!S11</f>
        <v>27</v>
      </c>
      <c r="D11" s="142">
        <f>'SO - A'!T11</f>
        <v>31</v>
      </c>
      <c r="E11" s="139">
        <f>'SO - A'!U11</f>
        <v>6</v>
      </c>
      <c r="F11" s="39">
        <f>'SO - B'!S11</f>
        <v>28.5</v>
      </c>
      <c r="G11" s="142">
        <f>'SO - B'!T11</f>
        <v>9</v>
      </c>
      <c r="H11" s="139">
        <f>'SO - B'!U11</f>
        <v>5</v>
      </c>
      <c r="I11" s="39">
        <f>'SO - C'!S11</f>
        <v>27.5</v>
      </c>
      <c r="J11" s="142">
        <f>'SO - C'!T11</f>
        <v>21</v>
      </c>
      <c r="K11" s="139">
        <f>'SO - C'!U11</f>
        <v>7</v>
      </c>
      <c r="L11" s="39">
        <f>'SO - D'!S11</f>
        <v>22.5</v>
      </c>
      <c r="M11" s="142">
        <f>'SO - D'!T11</f>
        <v>26</v>
      </c>
      <c r="N11" s="148">
        <f>'SO - D'!U11</f>
        <v>3</v>
      </c>
      <c r="O11" s="10">
        <f t="shared" si="0"/>
        <v>87</v>
      </c>
      <c r="P11" s="139">
        <f t="shared" si="1"/>
        <v>21</v>
      </c>
      <c r="Q11" s="132">
        <v>4</v>
      </c>
    </row>
    <row r="12" spans="1:17" s="9" customFormat="1" ht="30" customHeight="1" x14ac:dyDescent="0.3">
      <c r="A12" s="7">
        <v>8</v>
      </c>
      <c r="B12" s="153" t="s">
        <v>70</v>
      </c>
      <c r="C12" s="111">
        <f>'SO - A'!S12</f>
        <v>21.5</v>
      </c>
      <c r="D12" s="142">
        <f>'SO - A'!T12</f>
        <v>36</v>
      </c>
      <c r="E12" s="139">
        <f>'SO - A'!U12</f>
        <v>1</v>
      </c>
      <c r="F12" s="39">
        <f>'SO - B'!S12</f>
        <v>31</v>
      </c>
      <c r="G12" s="142">
        <f>'SO - B'!T12</f>
        <v>6</v>
      </c>
      <c r="H12" s="139">
        <f>'SO - B'!U12</f>
        <v>7.5</v>
      </c>
      <c r="I12" s="39">
        <f>'SO - C'!S12</f>
        <v>26.5</v>
      </c>
      <c r="J12" s="142">
        <f>'SO - C'!T12</f>
        <v>29</v>
      </c>
      <c r="K12" s="139">
        <f>'SO - C'!U12</f>
        <v>6</v>
      </c>
      <c r="L12" s="39">
        <f>'SO - D'!S12</f>
        <v>36</v>
      </c>
      <c r="M12" s="142">
        <f>'SO - D'!T12</f>
        <v>15</v>
      </c>
      <c r="N12" s="148">
        <f>'SO - D'!U12</f>
        <v>9</v>
      </c>
      <c r="O12" s="10">
        <f t="shared" si="0"/>
        <v>86</v>
      </c>
      <c r="P12" s="139">
        <f t="shared" si="1"/>
        <v>23.5</v>
      </c>
      <c r="Q12" s="132">
        <v>5</v>
      </c>
    </row>
    <row r="13" spans="1:17" s="9" customFormat="1" ht="30" customHeight="1" x14ac:dyDescent="0.3">
      <c r="A13" s="7">
        <v>9</v>
      </c>
      <c r="B13" s="153" t="s">
        <v>49</v>
      </c>
      <c r="C13" s="111">
        <f>'SO - A'!S13</f>
        <v>23.5</v>
      </c>
      <c r="D13" s="142">
        <f>'SO - A'!T13</f>
        <v>31</v>
      </c>
      <c r="E13" s="139">
        <f>'SO - A'!U13</f>
        <v>3</v>
      </c>
      <c r="F13" s="39">
        <f>'SO - B'!S13</f>
        <v>31.5</v>
      </c>
      <c r="G13" s="142">
        <f>'SO - B'!T13</f>
        <v>6</v>
      </c>
      <c r="H13" s="139">
        <f>'SO - B'!U13</f>
        <v>9</v>
      </c>
      <c r="I13" s="39">
        <f>'SO - C'!S13</f>
        <v>33.5</v>
      </c>
      <c r="J13" s="142">
        <f>'SO - C'!T13</f>
        <v>15</v>
      </c>
      <c r="K13" s="139">
        <f>'SO - C'!U13</f>
        <v>8</v>
      </c>
      <c r="L13" s="39">
        <f>'SO - D'!S13</f>
        <v>25.5</v>
      </c>
      <c r="M13" s="142">
        <f>'SO - D'!T13</f>
        <v>22</v>
      </c>
      <c r="N13" s="148">
        <f>'SO - D'!U13</f>
        <v>6</v>
      </c>
      <c r="O13" s="10">
        <f t="shared" si="0"/>
        <v>74</v>
      </c>
      <c r="P13" s="139">
        <f t="shared" si="1"/>
        <v>26</v>
      </c>
      <c r="Q13" s="132">
        <v>6</v>
      </c>
    </row>
    <row r="14" spans="1:17" s="9" customFormat="1" ht="30" customHeight="1" thickBot="1" x14ac:dyDescent="0.35">
      <c r="A14" s="8">
        <v>10</v>
      </c>
      <c r="B14" s="141" t="s">
        <v>73</v>
      </c>
      <c r="C14" s="112">
        <f>'SO - A'!S14</f>
        <v>30</v>
      </c>
      <c r="D14" s="144">
        <f>'SO - A'!T14</f>
        <v>23</v>
      </c>
      <c r="E14" s="140">
        <f>'SO - A'!U14</f>
        <v>8</v>
      </c>
      <c r="F14" s="40">
        <f>'SO - B'!S14</f>
        <v>32</v>
      </c>
      <c r="G14" s="144">
        <f>'SO - B'!T14</f>
        <v>6</v>
      </c>
      <c r="H14" s="140">
        <f>'SO - B'!U14</f>
        <v>10</v>
      </c>
      <c r="I14" s="40">
        <f>'SO - C'!S14</f>
        <v>21</v>
      </c>
      <c r="J14" s="144">
        <f>'SO - C'!T14</f>
        <v>33</v>
      </c>
      <c r="K14" s="140">
        <f>'SO - C'!U14</f>
        <v>2</v>
      </c>
      <c r="L14" s="40">
        <f>'SO - D'!S14</f>
        <v>32</v>
      </c>
      <c r="M14" s="144">
        <f>'SO - D'!T14</f>
        <v>22</v>
      </c>
      <c r="N14" s="149">
        <f>'SO - D'!U14</f>
        <v>8</v>
      </c>
      <c r="O14" s="12">
        <f t="shared" si="0"/>
        <v>84</v>
      </c>
      <c r="P14" s="140">
        <f t="shared" si="1"/>
        <v>28</v>
      </c>
      <c r="Q14" s="133">
        <v>8</v>
      </c>
    </row>
    <row r="16" spans="1:17" ht="15.6" x14ac:dyDescent="0.4">
      <c r="C16" s="145">
        <f t="shared" ref="C16:D16" si="2">SUM(C5:C14)</f>
        <v>275</v>
      </c>
      <c r="D16" s="145">
        <f t="shared" si="2"/>
        <v>270</v>
      </c>
      <c r="E16" s="150">
        <f>SUM(E5:E14)</f>
        <v>55</v>
      </c>
      <c r="F16" s="145">
        <f t="shared" ref="F16:Q16" si="3">SUM(F5:F14)</f>
        <v>275</v>
      </c>
      <c r="G16" s="145">
        <f t="shared" si="3"/>
        <v>97</v>
      </c>
      <c r="H16" s="150">
        <f t="shared" si="3"/>
        <v>55</v>
      </c>
      <c r="I16" s="145">
        <f t="shared" si="3"/>
        <v>275</v>
      </c>
      <c r="J16" s="145">
        <f t="shared" si="3"/>
        <v>267</v>
      </c>
      <c r="K16" s="150">
        <f t="shared" si="3"/>
        <v>55</v>
      </c>
      <c r="L16" s="145">
        <f t="shared" si="3"/>
        <v>275</v>
      </c>
      <c r="M16" s="145">
        <f t="shared" si="3"/>
        <v>240</v>
      </c>
      <c r="N16" s="150">
        <f t="shared" si="3"/>
        <v>55</v>
      </c>
      <c r="O16" s="145">
        <f t="shared" si="3"/>
        <v>874</v>
      </c>
      <c r="P16" s="145">
        <f t="shared" si="3"/>
        <v>220</v>
      </c>
      <c r="Q16" s="145">
        <f t="shared" si="3"/>
        <v>55</v>
      </c>
    </row>
  </sheetData>
  <mergeCells count="9">
    <mergeCell ref="B1:Q1"/>
    <mergeCell ref="A3:A4"/>
    <mergeCell ref="Q3:Q4"/>
    <mergeCell ref="F3:G3"/>
    <mergeCell ref="I3:J3"/>
    <mergeCell ref="L3:N3"/>
    <mergeCell ref="O3:P3"/>
    <mergeCell ref="B3:B4"/>
    <mergeCell ref="C3:E3"/>
  </mergeCells>
  <printOptions horizontalCentered="1"/>
  <pageMargins left="0.39370078740157483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16"/>
  <sheetViews>
    <sheetView workbookViewId="0">
      <selection activeCell="S3" sqref="S3:T4"/>
    </sheetView>
  </sheetViews>
  <sheetFormatPr defaultRowHeight="14.4" x14ac:dyDescent="0.3"/>
  <cols>
    <col min="1" max="1" width="5" bestFit="1" customWidth="1"/>
    <col min="2" max="2" width="26" style="14" bestFit="1" customWidth="1"/>
    <col min="3" max="3" width="19.109375" bestFit="1" customWidth="1"/>
    <col min="4" max="4" width="5.33203125" style="15" bestFit="1" customWidth="1"/>
    <col min="5" max="5" width="4.6640625" style="15" bestFit="1" customWidth="1"/>
    <col min="6" max="6" width="6.88671875" style="15" bestFit="1" customWidth="1"/>
    <col min="7" max="7" width="5.33203125" style="15" bestFit="1" customWidth="1"/>
    <col min="8" max="8" width="4.6640625" style="15" bestFit="1" customWidth="1"/>
    <col min="9" max="9" width="6.88671875" style="15" bestFit="1" customWidth="1"/>
    <col min="10" max="10" width="5.33203125" style="15" bestFit="1" customWidth="1"/>
    <col min="11" max="11" width="4.6640625" style="15" bestFit="1" customWidth="1"/>
    <col min="12" max="12" width="6.88671875" style="15" bestFit="1" customWidth="1"/>
    <col min="13" max="13" width="5.33203125" style="15" bestFit="1" customWidth="1"/>
    <col min="14" max="14" width="4.6640625" style="15" bestFit="1" customWidth="1"/>
    <col min="15" max="15" width="6.88671875" style="15" bestFit="1" customWidth="1"/>
    <col min="16" max="16" width="5.33203125" style="15" bestFit="1" customWidth="1"/>
    <col min="17" max="17" width="4.6640625" style="15" bestFit="1" customWidth="1"/>
    <col min="18" max="18" width="6.88671875" style="15" bestFit="1" customWidth="1"/>
    <col min="19" max="19" width="6.33203125" style="15" bestFit="1" customWidth="1"/>
    <col min="20" max="20" width="6.44140625" bestFit="1" customWidth="1"/>
    <col min="21" max="21" width="8.6640625" bestFit="1" customWidth="1"/>
  </cols>
  <sheetData>
    <row r="1" spans="1:21" ht="30" customHeight="1" x14ac:dyDescent="0.5">
      <c r="A1" s="189" t="s">
        <v>55</v>
      </c>
      <c r="B1" s="189"/>
      <c r="C1" s="189"/>
      <c r="D1" s="189"/>
      <c r="E1" s="189"/>
      <c r="F1" s="189"/>
      <c r="G1" s="189"/>
      <c r="H1" s="189"/>
      <c r="I1" s="16" t="s">
        <v>8</v>
      </c>
      <c r="J1"/>
      <c r="K1"/>
      <c r="L1"/>
      <c r="M1" s="184" t="s">
        <v>21</v>
      </c>
      <c r="N1" s="184"/>
      <c r="O1" s="184"/>
      <c r="P1" s="184"/>
      <c r="Q1" s="184"/>
      <c r="R1" s="184"/>
      <c r="S1" s="184"/>
      <c r="T1" s="184"/>
      <c r="U1" s="184"/>
    </row>
    <row r="2" spans="1:21" ht="30" customHeight="1" thickBot="1" x14ac:dyDescent="0.35">
      <c r="B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</row>
    <row r="3" spans="1:21" s="9" customFormat="1" ht="30" customHeight="1" x14ac:dyDescent="0.3">
      <c r="A3" s="190" t="s">
        <v>20</v>
      </c>
      <c r="B3" s="192" t="s">
        <v>4</v>
      </c>
      <c r="C3" s="194" t="s">
        <v>5</v>
      </c>
      <c r="D3" s="181" t="s">
        <v>0</v>
      </c>
      <c r="E3" s="182"/>
      <c r="F3" s="183"/>
      <c r="G3" s="181" t="s">
        <v>1</v>
      </c>
      <c r="H3" s="182"/>
      <c r="I3" s="183"/>
      <c r="J3" s="181" t="s">
        <v>2</v>
      </c>
      <c r="K3" s="182"/>
      <c r="L3" s="183"/>
      <c r="M3" s="181" t="s">
        <v>3</v>
      </c>
      <c r="N3" s="182"/>
      <c r="O3" s="183"/>
      <c r="P3" s="185" t="s">
        <v>54</v>
      </c>
      <c r="Q3" s="182"/>
      <c r="R3" s="183"/>
      <c r="S3" s="185" t="s">
        <v>6</v>
      </c>
      <c r="T3" s="183"/>
      <c r="U3" s="187" t="s">
        <v>14</v>
      </c>
    </row>
    <row r="4" spans="1:21" s="9" customFormat="1" ht="30" customHeight="1" thickBot="1" x14ac:dyDescent="0.35">
      <c r="A4" s="191"/>
      <c r="B4" s="193"/>
      <c r="C4" s="195"/>
      <c r="D4" s="21" t="s">
        <v>7</v>
      </c>
      <c r="E4" s="22" t="s">
        <v>15</v>
      </c>
      <c r="F4" s="23" t="s">
        <v>16</v>
      </c>
      <c r="G4" s="21" t="s">
        <v>7</v>
      </c>
      <c r="H4" s="22" t="s">
        <v>15</v>
      </c>
      <c r="I4" s="23" t="s">
        <v>16</v>
      </c>
      <c r="J4" s="21" t="s">
        <v>7</v>
      </c>
      <c r="K4" s="22" t="s">
        <v>15</v>
      </c>
      <c r="L4" s="23" t="s">
        <v>16</v>
      </c>
      <c r="M4" s="21" t="s">
        <v>7</v>
      </c>
      <c r="N4" s="22" t="s">
        <v>15</v>
      </c>
      <c r="O4" s="23" t="s">
        <v>16</v>
      </c>
      <c r="P4" s="96" t="s">
        <v>7</v>
      </c>
      <c r="Q4" s="97" t="s">
        <v>15</v>
      </c>
      <c r="R4" s="98" t="s">
        <v>16</v>
      </c>
      <c r="S4" s="137" t="s">
        <v>17</v>
      </c>
      <c r="T4" s="23" t="s">
        <v>15</v>
      </c>
      <c r="U4" s="188"/>
    </row>
    <row r="5" spans="1:21" ht="30" customHeight="1" x14ac:dyDescent="0.3">
      <c r="A5" s="13">
        <v>1</v>
      </c>
      <c r="B5" s="24" t="s">
        <v>58</v>
      </c>
      <c r="C5" s="25" t="s">
        <v>85</v>
      </c>
      <c r="D5" s="119">
        <v>4</v>
      </c>
      <c r="E5" s="120">
        <v>4</v>
      </c>
      <c r="F5" s="28">
        <v>5</v>
      </c>
      <c r="G5" s="121">
        <v>5</v>
      </c>
      <c r="H5" s="120">
        <v>0</v>
      </c>
      <c r="I5" s="28">
        <v>9</v>
      </c>
      <c r="J5" s="119">
        <v>8</v>
      </c>
      <c r="K5" s="120">
        <v>0</v>
      </c>
      <c r="L5" s="28">
        <v>9.5</v>
      </c>
      <c r="M5" s="121">
        <v>10</v>
      </c>
      <c r="N5" s="120">
        <v>0</v>
      </c>
      <c r="O5" s="93">
        <v>9</v>
      </c>
      <c r="P5" s="119">
        <v>1</v>
      </c>
      <c r="Q5" s="100">
        <v>1</v>
      </c>
      <c r="R5" s="93">
        <v>6.5</v>
      </c>
      <c r="S5" s="110">
        <v>39</v>
      </c>
      <c r="T5" s="113">
        <v>5</v>
      </c>
      <c r="U5" s="114">
        <v>10</v>
      </c>
    </row>
    <row r="6" spans="1:21" ht="30" customHeight="1" x14ac:dyDescent="0.3">
      <c r="A6" s="7">
        <v>2</v>
      </c>
      <c r="B6" s="33" t="s">
        <v>40</v>
      </c>
      <c r="C6" s="26" t="s">
        <v>86</v>
      </c>
      <c r="D6" s="122">
        <v>10</v>
      </c>
      <c r="E6" s="123">
        <v>1</v>
      </c>
      <c r="F6" s="30">
        <v>9.5</v>
      </c>
      <c r="G6" s="124">
        <v>1</v>
      </c>
      <c r="H6" s="123">
        <v>4</v>
      </c>
      <c r="I6" s="30">
        <v>4.5</v>
      </c>
      <c r="J6" s="125">
        <v>4</v>
      </c>
      <c r="K6" s="123">
        <v>3</v>
      </c>
      <c r="L6" s="30">
        <v>3</v>
      </c>
      <c r="M6" s="124">
        <v>6</v>
      </c>
      <c r="N6" s="123">
        <v>1</v>
      </c>
      <c r="O6" s="94">
        <v>6.5</v>
      </c>
      <c r="P6" s="122">
        <v>7</v>
      </c>
      <c r="Q6" s="101">
        <v>2</v>
      </c>
      <c r="R6" s="94">
        <v>2.5</v>
      </c>
      <c r="S6" s="111">
        <v>26</v>
      </c>
      <c r="T6" s="115">
        <v>11</v>
      </c>
      <c r="U6" s="116">
        <v>5</v>
      </c>
    </row>
    <row r="7" spans="1:21" ht="30" customHeight="1" x14ac:dyDescent="0.3">
      <c r="A7" s="7">
        <v>3</v>
      </c>
      <c r="B7" s="33" t="s">
        <v>61</v>
      </c>
      <c r="C7" s="26" t="s">
        <v>97</v>
      </c>
      <c r="D7" s="122">
        <v>6</v>
      </c>
      <c r="E7" s="123">
        <v>5</v>
      </c>
      <c r="F7" s="30">
        <v>3</v>
      </c>
      <c r="G7" s="124">
        <v>3</v>
      </c>
      <c r="H7" s="123">
        <v>0</v>
      </c>
      <c r="I7" s="30">
        <v>9</v>
      </c>
      <c r="J7" s="125">
        <v>2</v>
      </c>
      <c r="K7" s="123">
        <v>2</v>
      </c>
      <c r="L7" s="30">
        <v>6</v>
      </c>
      <c r="M7" s="124">
        <v>7</v>
      </c>
      <c r="N7" s="123">
        <v>0</v>
      </c>
      <c r="O7" s="94">
        <v>9</v>
      </c>
      <c r="P7" s="122">
        <v>10</v>
      </c>
      <c r="Q7" s="101">
        <v>1</v>
      </c>
      <c r="R7" s="94">
        <v>6.5</v>
      </c>
      <c r="S7" s="111">
        <v>33.5</v>
      </c>
      <c r="T7" s="115">
        <v>8</v>
      </c>
      <c r="U7" s="116">
        <v>8</v>
      </c>
    </row>
    <row r="8" spans="1:21" ht="30" customHeight="1" x14ac:dyDescent="0.3">
      <c r="A8" s="7">
        <v>4</v>
      </c>
      <c r="B8" s="33" t="s">
        <v>63</v>
      </c>
      <c r="C8" s="26" t="s">
        <v>98</v>
      </c>
      <c r="D8" s="122">
        <v>8</v>
      </c>
      <c r="E8" s="123">
        <v>1</v>
      </c>
      <c r="F8" s="30">
        <v>9.5</v>
      </c>
      <c r="G8" s="124">
        <v>4</v>
      </c>
      <c r="H8" s="123">
        <v>5</v>
      </c>
      <c r="I8" s="30">
        <v>3</v>
      </c>
      <c r="J8" s="125">
        <v>1</v>
      </c>
      <c r="K8" s="123">
        <v>4</v>
      </c>
      <c r="L8" s="30">
        <v>1</v>
      </c>
      <c r="M8" s="124">
        <v>9</v>
      </c>
      <c r="N8" s="123">
        <v>1</v>
      </c>
      <c r="O8" s="94">
        <v>6.5</v>
      </c>
      <c r="P8" s="122">
        <v>5</v>
      </c>
      <c r="Q8" s="101">
        <v>0</v>
      </c>
      <c r="R8" s="94">
        <v>10</v>
      </c>
      <c r="S8" s="111">
        <v>30</v>
      </c>
      <c r="T8" s="115">
        <v>11</v>
      </c>
      <c r="U8" s="116">
        <v>6</v>
      </c>
    </row>
    <row r="9" spans="1:21" ht="30" customHeight="1" x14ac:dyDescent="0.3">
      <c r="A9" s="7">
        <v>5</v>
      </c>
      <c r="B9" s="33" t="s">
        <v>44</v>
      </c>
      <c r="C9" s="26" t="s">
        <v>99</v>
      </c>
      <c r="D9" s="122">
        <v>9</v>
      </c>
      <c r="E9" s="123">
        <v>5</v>
      </c>
      <c r="F9" s="30">
        <v>3</v>
      </c>
      <c r="G9" s="124">
        <v>2</v>
      </c>
      <c r="H9" s="123">
        <v>6</v>
      </c>
      <c r="I9" s="30">
        <v>1.5</v>
      </c>
      <c r="J9" s="125">
        <v>3</v>
      </c>
      <c r="K9" s="123">
        <v>0</v>
      </c>
      <c r="L9" s="30">
        <v>9.5</v>
      </c>
      <c r="M9" s="124">
        <v>5</v>
      </c>
      <c r="N9" s="123">
        <v>3</v>
      </c>
      <c r="O9" s="94">
        <v>4.5</v>
      </c>
      <c r="P9" s="122">
        <v>9</v>
      </c>
      <c r="Q9" s="101">
        <v>3</v>
      </c>
      <c r="R9" s="94">
        <v>1</v>
      </c>
      <c r="S9" s="111">
        <v>19.5</v>
      </c>
      <c r="T9" s="115">
        <v>17</v>
      </c>
      <c r="U9" s="116">
        <v>2</v>
      </c>
    </row>
    <row r="10" spans="1:21" ht="30" customHeight="1" x14ac:dyDescent="0.3">
      <c r="A10" s="7">
        <v>6</v>
      </c>
      <c r="B10" s="33" t="s">
        <v>66</v>
      </c>
      <c r="C10" s="26" t="s">
        <v>90</v>
      </c>
      <c r="D10" s="122">
        <v>7</v>
      </c>
      <c r="E10" s="123">
        <v>10</v>
      </c>
      <c r="F10" s="30">
        <v>1</v>
      </c>
      <c r="G10" s="124">
        <v>6</v>
      </c>
      <c r="H10" s="123">
        <v>3</v>
      </c>
      <c r="I10" s="30">
        <v>6</v>
      </c>
      <c r="J10" s="125">
        <v>9</v>
      </c>
      <c r="K10" s="123">
        <v>3</v>
      </c>
      <c r="L10" s="30">
        <v>3</v>
      </c>
      <c r="M10" s="124">
        <v>2</v>
      </c>
      <c r="N10" s="123">
        <v>4</v>
      </c>
      <c r="O10" s="94">
        <v>2.5</v>
      </c>
      <c r="P10" s="122">
        <v>3</v>
      </c>
      <c r="Q10" s="101">
        <v>2</v>
      </c>
      <c r="R10" s="94">
        <v>2.5</v>
      </c>
      <c r="S10" s="111">
        <v>15</v>
      </c>
      <c r="T10" s="115">
        <v>22</v>
      </c>
      <c r="U10" s="116">
        <v>1</v>
      </c>
    </row>
    <row r="11" spans="1:21" ht="30" customHeight="1" x14ac:dyDescent="0.3">
      <c r="A11" s="7">
        <v>7</v>
      </c>
      <c r="B11" s="33" t="s">
        <v>68</v>
      </c>
      <c r="C11" s="26" t="s">
        <v>91</v>
      </c>
      <c r="D11" s="122">
        <v>3</v>
      </c>
      <c r="E11" s="123">
        <v>5</v>
      </c>
      <c r="F11" s="30">
        <v>3</v>
      </c>
      <c r="G11" s="124">
        <v>8</v>
      </c>
      <c r="H11" s="123">
        <v>2</v>
      </c>
      <c r="I11" s="30">
        <v>7</v>
      </c>
      <c r="J11" s="125">
        <v>6</v>
      </c>
      <c r="K11" s="123">
        <v>2</v>
      </c>
      <c r="L11" s="30">
        <v>6</v>
      </c>
      <c r="M11" s="124">
        <v>8</v>
      </c>
      <c r="N11" s="123">
        <v>0</v>
      </c>
      <c r="O11" s="94">
        <v>9</v>
      </c>
      <c r="P11" s="122">
        <v>2</v>
      </c>
      <c r="Q11" s="101">
        <v>1</v>
      </c>
      <c r="R11" s="94">
        <v>6.5</v>
      </c>
      <c r="S11" s="111">
        <v>31.5</v>
      </c>
      <c r="T11" s="115">
        <v>10</v>
      </c>
      <c r="U11" s="116">
        <v>7</v>
      </c>
    </row>
    <row r="12" spans="1:21" ht="30" customHeight="1" x14ac:dyDescent="0.3">
      <c r="A12" s="7">
        <v>8</v>
      </c>
      <c r="B12" s="33" t="s">
        <v>70</v>
      </c>
      <c r="C12" s="26" t="s">
        <v>92</v>
      </c>
      <c r="D12" s="122">
        <v>1</v>
      </c>
      <c r="E12" s="123">
        <v>2</v>
      </c>
      <c r="F12" s="30">
        <v>8</v>
      </c>
      <c r="G12" s="124">
        <v>10</v>
      </c>
      <c r="H12" s="123">
        <v>4</v>
      </c>
      <c r="I12" s="30">
        <v>4.5</v>
      </c>
      <c r="J12" s="125">
        <v>5</v>
      </c>
      <c r="K12" s="123">
        <v>3</v>
      </c>
      <c r="L12" s="30">
        <v>3</v>
      </c>
      <c r="M12" s="124">
        <v>4</v>
      </c>
      <c r="N12" s="123">
        <v>4</v>
      </c>
      <c r="O12" s="94">
        <v>2.5</v>
      </c>
      <c r="P12" s="122">
        <v>8</v>
      </c>
      <c r="Q12" s="101">
        <v>1</v>
      </c>
      <c r="R12" s="94">
        <v>6.5</v>
      </c>
      <c r="S12" s="111">
        <v>24.5</v>
      </c>
      <c r="T12" s="115">
        <v>14</v>
      </c>
      <c r="U12" s="116">
        <v>4</v>
      </c>
    </row>
    <row r="13" spans="1:21" ht="30" customHeight="1" x14ac:dyDescent="0.3">
      <c r="A13" s="7">
        <v>9</v>
      </c>
      <c r="B13" s="33" t="s">
        <v>49</v>
      </c>
      <c r="C13" s="26" t="s">
        <v>93</v>
      </c>
      <c r="D13" s="122">
        <v>5</v>
      </c>
      <c r="E13" s="123">
        <v>3</v>
      </c>
      <c r="F13" s="30">
        <v>6.5</v>
      </c>
      <c r="G13" s="124">
        <v>7</v>
      </c>
      <c r="H13" s="123">
        <v>6</v>
      </c>
      <c r="I13" s="30">
        <v>1.5</v>
      </c>
      <c r="J13" s="125">
        <v>10</v>
      </c>
      <c r="K13" s="123">
        <v>2</v>
      </c>
      <c r="L13" s="30">
        <v>6</v>
      </c>
      <c r="M13" s="124">
        <v>1</v>
      </c>
      <c r="N13" s="123">
        <v>6</v>
      </c>
      <c r="O13" s="94">
        <v>1</v>
      </c>
      <c r="P13" s="122">
        <v>4</v>
      </c>
      <c r="Q13" s="101">
        <v>1</v>
      </c>
      <c r="R13" s="94">
        <v>6.5</v>
      </c>
      <c r="S13" s="111">
        <v>21.5</v>
      </c>
      <c r="T13" s="115">
        <v>18</v>
      </c>
      <c r="U13" s="116">
        <v>3</v>
      </c>
    </row>
    <row r="14" spans="1:21" ht="30" customHeight="1" thickBot="1" x14ac:dyDescent="0.35">
      <c r="A14" s="8">
        <v>10</v>
      </c>
      <c r="B14" s="32" t="s">
        <v>73</v>
      </c>
      <c r="C14" s="27" t="s">
        <v>94</v>
      </c>
      <c r="D14" s="126">
        <v>2</v>
      </c>
      <c r="E14" s="127">
        <v>3</v>
      </c>
      <c r="F14" s="31">
        <v>6.5</v>
      </c>
      <c r="G14" s="128">
        <v>9</v>
      </c>
      <c r="H14" s="127">
        <v>0</v>
      </c>
      <c r="I14" s="31">
        <v>9</v>
      </c>
      <c r="J14" s="129">
        <v>7</v>
      </c>
      <c r="K14" s="127">
        <v>1</v>
      </c>
      <c r="L14" s="31">
        <v>8</v>
      </c>
      <c r="M14" s="128">
        <v>3</v>
      </c>
      <c r="N14" s="127">
        <v>3</v>
      </c>
      <c r="O14" s="95">
        <v>4.5</v>
      </c>
      <c r="P14" s="126">
        <v>6</v>
      </c>
      <c r="Q14" s="102">
        <v>1</v>
      </c>
      <c r="R14" s="95">
        <v>6.5</v>
      </c>
      <c r="S14" s="112">
        <v>34.5</v>
      </c>
      <c r="T14" s="117">
        <v>8</v>
      </c>
      <c r="U14" s="118">
        <v>9</v>
      </c>
    </row>
    <row r="15" spans="1:21" ht="34.950000000000003" customHeight="1" x14ac:dyDescent="0.4">
      <c r="B15"/>
      <c r="D15" s="4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 spans="1:21" ht="15.6" x14ac:dyDescent="0.4">
      <c r="B16"/>
      <c r="D16" s="4">
        <f>SUM(D5:D15)</f>
        <v>55</v>
      </c>
      <c r="E16"/>
      <c r="F16" s="4">
        <f>SUM(F5:F15)</f>
        <v>55</v>
      </c>
      <c r="G16" s="4">
        <f>SUM(G5:G15)</f>
        <v>55</v>
      </c>
      <c r="H16"/>
      <c r="I16" s="4">
        <f>SUM(I5:I15)</f>
        <v>55</v>
      </c>
      <c r="J16" s="4">
        <f>SUM(J5:J15)</f>
        <v>55</v>
      </c>
      <c r="K16"/>
      <c r="L16" s="4">
        <f>SUM(L5:L15)</f>
        <v>55</v>
      </c>
      <c r="M16" s="4">
        <f>SUM(M5:M15)</f>
        <v>55</v>
      </c>
      <c r="N16"/>
      <c r="O16" s="4">
        <f>SUM(O5:O15)</f>
        <v>55</v>
      </c>
      <c r="P16" s="4">
        <f>SUM(P5:P15)</f>
        <v>55</v>
      </c>
      <c r="Q16" s="4"/>
      <c r="R16" s="4">
        <f>SUM(R5:R15)</f>
        <v>55</v>
      </c>
      <c r="S16" s="4">
        <f>SUM(S5:S15)</f>
        <v>275</v>
      </c>
      <c r="T16" s="4"/>
      <c r="U16" s="4">
        <f>SUM(U5:U15)</f>
        <v>55</v>
      </c>
    </row>
  </sheetData>
  <mergeCells count="12">
    <mergeCell ref="A1:H1"/>
    <mergeCell ref="A3:A4"/>
    <mergeCell ref="B3:B4"/>
    <mergeCell ref="C3:C4"/>
    <mergeCell ref="D3:F3"/>
    <mergeCell ref="G3:I3"/>
    <mergeCell ref="J3:L3"/>
    <mergeCell ref="M3:O3"/>
    <mergeCell ref="M1:U1"/>
    <mergeCell ref="P3:R3"/>
    <mergeCell ref="S3:T3"/>
    <mergeCell ref="U3:U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6"/>
  <sheetViews>
    <sheetView workbookViewId="0">
      <selection activeCell="S3" sqref="S3:T4"/>
    </sheetView>
  </sheetViews>
  <sheetFormatPr defaultRowHeight="14.4" x14ac:dyDescent="0.3"/>
  <cols>
    <col min="1" max="1" width="5.44140625" bestFit="1" customWidth="1"/>
    <col min="2" max="2" width="26" bestFit="1" customWidth="1"/>
    <col min="3" max="3" width="17.5546875" bestFit="1" customWidth="1"/>
    <col min="4" max="4" width="5.33203125" bestFit="1" customWidth="1"/>
    <col min="5" max="5" width="4.6640625" bestFit="1" customWidth="1"/>
    <col min="6" max="6" width="6.88671875" bestFit="1" customWidth="1"/>
    <col min="7" max="7" width="5.33203125" bestFit="1" customWidth="1"/>
    <col min="8" max="8" width="4.6640625" bestFit="1" customWidth="1"/>
    <col min="9" max="9" width="6.88671875" bestFit="1" customWidth="1"/>
    <col min="10" max="10" width="5.33203125" bestFit="1" customWidth="1"/>
    <col min="11" max="11" width="4.6640625" bestFit="1" customWidth="1"/>
    <col min="12" max="12" width="6.88671875" bestFit="1" customWidth="1"/>
    <col min="13" max="13" width="5.33203125" bestFit="1" customWidth="1"/>
    <col min="14" max="14" width="4.6640625" bestFit="1" customWidth="1"/>
    <col min="15" max="15" width="6.88671875" bestFit="1" customWidth="1"/>
    <col min="16" max="16" width="5.33203125" bestFit="1" customWidth="1"/>
    <col min="17" max="17" width="4.6640625" bestFit="1" customWidth="1"/>
    <col min="18" max="18" width="6.88671875" bestFit="1" customWidth="1"/>
    <col min="19" max="19" width="6.33203125" bestFit="1" customWidth="1"/>
    <col min="20" max="20" width="6.44140625" bestFit="1" customWidth="1"/>
    <col min="21" max="21" width="8.6640625" bestFit="1" customWidth="1"/>
  </cols>
  <sheetData>
    <row r="1" spans="1:21" ht="30" customHeight="1" x14ac:dyDescent="0.5">
      <c r="A1" s="189" t="s">
        <v>55</v>
      </c>
      <c r="B1" s="189"/>
      <c r="C1" s="189"/>
      <c r="D1" s="189"/>
      <c r="E1" s="189"/>
      <c r="F1" s="189"/>
      <c r="G1" s="189"/>
      <c r="H1" s="189"/>
      <c r="I1" s="16" t="s">
        <v>9</v>
      </c>
      <c r="M1" s="184" t="s">
        <v>21</v>
      </c>
      <c r="N1" s="184"/>
      <c r="O1" s="184"/>
      <c r="P1" s="184"/>
      <c r="Q1" s="184"/>
      <c r="R1" s="184"/>
      <c r="S1" s="184"/>
      <c r="T1" s="184"/>
      <c r="U1" s="184"/>
    </row>
    <row r="2" spans="1:21" ht="30" customHeight="1" thickBot="1" x14ac:dyDescent="0.35"/>
    <row r="3" spans="1:21" s="9" customFormat="1" ht="30" customHeight="1" x14ac:dyDescent="0.3">
      <c r="A3" s="190" t="s">
        <v>20</v>
      </c>
      <c r="B3" s="192" t="s">
        <v>4</v>
      </c>
      <c r="C3" s="194" t="s">
        <v>5</v>
      </c>
      <c r="D3" s="181" t="s">
        <v>0</v>
      </c>
      <c r="E3" s="182"/>
      <c r="F3" s="183"/>
      <c r="G3" s="181" t="s">
        <v>1</v>
      </c>
      <c r="H3" s="182"/>
      <c r="I3" s="183"/>
      <c r="J3" s="181" t="s">
        <v>2</v>
      </c>
      <c r="K3" s="182"/>
      <c r="L3" s="183"/>
      <c r="M3" s="181" t="s">
        <v>3</v>
      </c>
      <c r="N3" s="182"/>
      <c r="O3" s="183"/>
      <c r="P3" s="185" t="s">
        <v>54</v>
      </c>
      <c r="Q3" s="182"/>
      <c r="R3" s="183"/>
      <c r="S3" s="185" t="s">
        <v>6</v>
      </c>
      <c r="T3" s="183"/>
      <c r="U3" s="187" t="s">
        <v>14</v>
      </c>
    </row>
    <row r="4" spans="1:21" s="9" customFormat="1" ht="30" customHeight="1" thickBot="1" x14ac:dyDescent="0.35">
      <c r="A4" s="191"/>
      <c r="B4" s="193"/>
      <c r="C4" s="195"/>
      <c r="D4" s="21" t="s">
        <v>7</v>
      </c>
      <c r="E4" s="22" t="s">
        <v>15</v>
      </c>
      <c r="F4" s="23" t="s">
        <v>16</v>
      </c>
      <c r="G4" s="21" t="s">
        <v>7</v>
      </c>
      <c r="H4" s="22" t="s">
        <v>15</v>
      </c>
      <c r="I4" s="23" t="s">
        <v>16</v>
      </c>
      <c r="J4" s="21" t="s">
        <v>7</v>
      </c>
      <c r="K4" s="22" t="s">
        <v>15</v>
      </c>
      <c r="L4" s="23" t="s">
        <v>16</v>
      </c>
      <c r="M4" s="21" t="s">
        <v>7</v>
      </c>
      <c r="N4" s="22" t="s">
        <v>15</v>
      </c>
      <c r="O4" s="23" t="s">
        <v>16</v>
      </c>
      <c r="P4" s="96" t="s">
        <v>7</v>
      </c>
      <c r="Q4" s="97" t="s">
        <v>15</v>
      </c>
      <c r="R4" s="98" t="s">
        <v>16</v>
      </c>
      <c r="S4" s="137" t="s">
        <v>17</v>
      </c>
      <c r="T4" s="23" t="s">
        <v>15</v>
      </c>
      <c r="U4" s="188"/>
    </row>
    <row r="5" spans="1:21" ht="30" customHeight="1" x14ac:dyDescent="0.3">
      <c r="A5" s="13">
        <v>1</v>
      </c>
      <c r="B5" s="24" t="s">
        <v>58</v>
      </c>
      <c r="C5" s="25" t="s">
        <v>95</v>
      </c>
      <c r="D5" s="119">
        <v>2</v>
      </c>
      <c r="E5" s="120">
        <v>2</v>
      </c>
      <c r="F5" s="28">
        <v>2.5</v>
      </c>
      <c r="G5" s="121">
        <v>9</v>
      </c>
      <c r="H5" s="120">
        <v>0</v>
      </c>
      <c r="I5" s="28">
        <v>8.5</v>
      </c>
      <c r="J5" s="119">
        <v>7</v>
      </c>
      <c r="K5" s="120">
        <v>0</v>
      </c>
      <c r="L5" s="28">
        <v>7</v>
      </c>
      <c r="M5" s="121">
        <v>3</v>
      </c>
      <c r="N5" s="120">
        <v>0</v>
      </c>
      <c r="O5" s="93">
        <v>8</v>
      </c>
      <c r="P5" s="119">
        <v>6</v>
      </c>
      <c r="Q5" s="100">
        <v>1</v>
      </c>
      <c r="R5" s="93">
        <v>3.5</v>
      </c>
      <c r="S5" s="110">
        <v>29.5</v>
      </c>
      <c r="T5" s="113">
        <v>3</v>
      </c>
      <c r="U5" s="114">
        <v>6.5</v>
      </c>
    </row>
    <row r="6" spans="1:21" ht="30" customHeight="1" x14ac:dyDescent="0.3">
      <c r="A6" s="7">
        <v>2</v>
      </c>
      <c r="B6" s="33" t="s">
        <v>40</v>
      </c>
      <c r="C6" s="26" t="s">
        <v>96</v>
      </c>
      <c r="D6" s="122">
        <v>3</v>
      </c>
      <c r="E6" s="123">
        <v>2</v>
      </c>
      <c r="F6" s="30">
        <v>2.5</v>
      </c>
      <c r="G6" s="124">
        <v>8</v>
      </c>
      <c r="H6" s="123">
        <v>0</v>
      </c>
      <c r="I6" s="30">
        <v>8.5</v>
      </c>
      <c r="J6" s="125">
        <v>6</v>
      </c>
      <c r="K6" s="123">
        <v>0</v>
      </c>
      <c r="L6" s="30">
        <v>7</v>
      </c>
      <c r="M6" s="124">
        <v>8</v>
      </c>
      <c r="N6" s="123">
        <v>1</v>
      </c>
      <c r="O6" s="94">
        <v>3.5</v>
      </c>
      <c r="P6" s="122">
        <v>2</v>
      </c>
      <c r="Q6" s="101">
        <v>0</v>
      </c>
      <c r="R6" s="94">
        <v>8</v>
      </c>
      <c r="S6" s="111">
        <v>29.5</v>
      </c>
      <c r="T6" s="115">
        <v>3</v>
      </c>
      <c r="U6" s="116">
        <v>6.5</v>
      </c>
    </row>
    <row r="7" spans="1:21" ht="30" customHeight="1" x14ac:dyDescent="0.3">
      <c r="A7" s="7">
        <v>3</v>
      </c>
      <c r="B7" s="33" t="s">
        <v>61</v>
      </c>
      <c r="C7" s="26" t="s">
        <v>87</v>
      </c>
      <c r="D7" s="122">
        <v>10</v>
      </c>
      <c r="E7" s="123">
        <v>1</v>
      </c>
      <c r="F7" s="30">
        <v>5</v>
      </c>
      <c r="G7" s="124">
        <v>1</v>
      </c>
      <c r="H7" s="123">
        <v>2</v>
      </c>
      <c r="I7" s="30">
        <v>2.5</v>
      </c>
      <c r="J7" s="125">
        <v>4</v>
      </c>
      <c r="K7" s="123">
        <v>3</v>
      </c>
      <c r="L7" s="30">
        <v>1</v>
      </c>
      <c r="M7" s="124">
        <v>6</v>
      </c>
      <c r="N7" s="123">
        <v>0</v>
      </c>
      <c r="O7" s="94">
        <v>8</v>
      </c>
      <c r="P7" s="122">
        <v>7</v>
      </c>
      <c r="Q7" s="101">
        <v>0</v>
      </c>
      <c r="R7" s="94">
        <v>8</v>
      </c>
      <c r="S7" s="111">
        <v>24.5</v>
      </c>
      <c r="T7" s="115">
        <v>6</v>
      </c>
      <c r="U7" s="116">
        <v>3</v>
      </c>
    </row>
    <row r="8" spans="1:21" ht="30" customHeight="1" x14ac:dyDescent="0.3">
      <c r="A8" s="7">
        <v>4</v>
      </c>
      <c r="B8" s="33" t="s">
        <v>63</v>
      </c>
      <c r="C8" s="26" t="s">
        <v>88</v>
      </c>
      <c r="D8" s="122">
        <v>4</v>
      </c>
      <c r="E8" s="123">
        <v>0</v>
      </c>
      <c r="F8" s="30">
        <v>8</v>
      </c>
      <c r="G8" s="124">
        <v>5</v>
      </c>
      <c r="H8" s="123">
        <v>2</v>
      </c>
      <c r="I8" s="30">
        <v>2.5</v>
      </c>
      <c r="J8" s="125">
        <v>8</v>
      </c>
      <c r="K8" s="123">
        <v>0</v>
      </c>
      <c r="L8" s="30">
        <v>7</v>
      </c>
      <c r="M8" s="124">
        <v>10</v>
      </c>
      <c r="N8" s="123">
        <v>1</v>
      </c>
      <c r="O8" s="94">
        <v>3.5</v>
      </c>
      <c r="P8" s="122">
        <v>1</v>
      </c>
      <c r="Q8" s="101">
        <v>1</v>
      </c>
      <c r="R8" s="94">
        <v>3.5</v>
      </c>
      <c r="S8" s="111">
        <v>24.5</v>
      </c>
      <c r="T8" s="115">
        <v>4</v>
      </c>
      <c r="U8" s="116">
        <v>4</v>
      </c>
    </row>
    <row r="9" spans="1:21" ht="30" customHeight="1" x14ac:dyDescent="0.3">
      <c r="A9" s="7">
        <v>5</v>
      </c>
      <c r="B9" s="33" t="s">
        <v>44</v>
      </c>
      <c r="C9" s="26" t="s">
        <v>89</v>
      </c>
      <c r="D9" s="122">
        <v>8</v>
      </c>
      <c r="E9" s="123">
        <v>2</v>
      </c>
      <c r="F9" s="30">
        <v>2.5</v>
      </c>
      <c r="G9" s="124">
        <v>4</v>
      </c>
      <c r="H9" s="123">
        <v>3</v>
      </c>
      <c r="I9" s="30">
        <v>1</v>
      </c>
      <c r="J9" s="125">
        <v>1</v>
      </c>
      <c r="K9" s="123">
        <v>0</v>
      </c>
      <c r="L9" s="30">
        <v>7</v>
      </c>
      <c r="M9" s="124">
        <v>9</v>
      </c>
      <c r="N9" s="123">
        <v>2</v>
      </c>
      <c r="O9" s="94">
        <v>1</v>
      </c>
      <c r="P9" s="122">
        <v>5</v>
      </c>
      <c r="Q9" s="101">
        <v>0</v>
      </c>
      <c r="R9" s="94">
        <v>8</v>
      </c>
      <c r="S9" s="111">
        <v>19.5</v>
      </c>
      <c r="T9" s="115">
        <v>7</v>
      </c>
      <c r="U9" s="116">
        <v>2</v>
      </c>
    </row>
    <row r="10" spans="1:21" ht="30" customHeight="1" x14ac:dyDescent="0.3">
      <c r="A10" s="7">
        <v>6</v>
      </c>
      <c r="B10" s="33" t="s">
        <v>66</v>
      </c>
      <c r="C10" s="26" t="s">
        <v>100</v>
      </c>
      <c r="D10" s="122">
        <v>1</v>
      </c>
      <c r="E10" s="123">
        <v>0</v>
      </c>
      <c r="F10" s="30">
        <v>8</v>
      </c>
      <c r="G10" s="124">
        <v>10</v>
      </c>
      <c r="H10" s="123">
        <v>0</v>
      </c>
      <c r="I10" s="30">
        <v>8.5</v>
      </c>
      <c r="J10" s="125">
        <v>5</v>
      </c>
      <c r="K10" s="123">
        <v>0</v>
      </c>
      <c r="L10" s="30">
        <v>7</v>
      </c>
      <c r="M10" s="124">
        <v>4</v>
      </c>
      <c r="N10" s="123">
        <v>0</v>
      </c>
      <c r="O10" s="94">
        <v>8</v>
      </c>
      <c r="P10" s="122">
        <v>8</v>
      </c>
      <c r="Q10" s="101">
        <v>0</v>
      </c>
      <c r="R10" s="94">
        <v>8</v>
      </c>
      <c r="S10" s="111">
        <v>39.5</v>
      </c>
      <c r="T10" s="115">
        <v>0</v>
      </c>
      <c r="U10" s="116">
        <v>10</v>
      </c>
    </row>
    <row r="11" spans="1:21" ht="30" customHeight="1" x14ac:dyDescent="0.3">
      <c r="A11" s="7">
        <v>7</v>
      </c>
      <c r="B11" s="33" t="s">
        <v>68</v>
      </c>
      <c r="C11" s="26" t="s">
        <v>101</v>
      </c>
      <c r="D11" s="122">
        <v>7</v>
      </c>
      <c r="E11" s="123">
        <v>0</v>
      </c>
      <c r="F11" s="30">
        <v>8</v>
      </c>
      <c r="G11" s="124">
        <v>6</v>
      </c>
      <c r="H11" s="123">
        <v>1</v>
      </c>
      <c r="I11" s="30">
        <v>5</v>
      </c>
      <c r="J11" s="125">
        <v>9</v>
      </c>
      <c r="K11" s="123">
        <v>0</v>
      </c>
      <c r="L11" s="30">
        <v>7</v>
      </c>
      <c r="M11" s="124">
        <v>2</v>
      </c>
      <c r="N11" s="123">
        <v>1</v>
      </c>
      <c r="O11" s="94">
        <v>3.5</v>
      </c>
      <c r="P11" s="122">
        <v>3</v>
      </c>
      <c r="Q11" s="101">
        <v>1</v>
      </c>
      <c r="R11" s="94">
        <v>3.5</v>
      </c>
      <c r="S11" s="111">
        <v>27</v>
      </c>
      <c r="T11" s="115">
        <v>3</v>
      </c>
      <c r="U11" s="116">
        <v>5</v>
      </c>
    </row>
    <row r="12" spans="1:21" ht="30" customHeight="1" x14ac:dyDescent="0.3">
      <c r="A12" s="7">
        <v>8</v>
      </c>
      <c r="B12" s="33" t="s">
        <v>70</v>
      </c>
      <c r="C12" s="26" t="s">
        <v>102</v>
      </c>
      <c r="D12" s="122">
        <v>5</v>
      </c>
      <c r="E12" s="123">
        <v>0</v>
      </c>
      <c r="F12" s="30">
        <v>8</v>
      </c>
      <c r="G12" s="124">
        <v>7</v>
      </c>
      <c r="H12" s="123">
        <v>1</v>
      </c>
      <c r="I12" s="30">
        <v>5</v>
      </c>
      <c r="J12" s="125">
        <v>10</v>
      </c>
      <c r="K12" s="123">
        <v>1</v>
      </c>
      <c r="L12" s="30">
        <v>2.5</v>
      </c>
      <c r="M12" s="124">
        <v>1</v>
      </c>
      <c r="N12" s="123">
        <v>0</v>
      </c>
      <c r="O12" s="94">
        <v>8</v>
      </c>
      <c r="P12" s="122">
        <v>4</v>
      </c>
      <c r="Q12" s="101">
        <v>0</v>
      </c>
      <c r="R12" s="94">
        <v>8</v>
      </c>
      <c r="S12" s="111">
        <v>31.5</v>
      </c>
      <c r="T12" s="115">
        <v>2</v>
      </c>
      <c r="U12" s="116">
        <v>9</v>
      </c>
    </row>
    <row r="13" spans="1:21" ht="30" customHeight="1" x14ac:dyDescent="0.3">
      <c r="A13" s="7">
        <v>9</v>
      </c>
      <c r="B13" s="33" t="s">
        <v>49</v>
      </c>
      <c r="C13" s="26" t="s">
        <v>103</v>
      </c>
      <c r="D13" s="122">
        <v>9</v>
      </c>
      <c r="E13" s="123">
        <v>2</v>
      </c>
      <c r="F13" s="30">
        <v>2.5</v>
      </c>
      <c r="G13" s="124">
        <v>2</v>
      </c>
      <c r="H13" s="123">
        <v>1</v>
      </c>
      <c r="I13" s="30">
        <v>5</v>
      </c>
      <c r="J13" s="125">
        <v>3</v>
      </c>
      <c r="K13" s="123">
        <v>1</v>
      </c>
      <c r="L13" s="30">
        <v>2.5</v>
      </c>
      <c r="M13" s="124">
        <v>5</v>
      </c>
      <c r="N13" s="123">
        <v>0</v>
      </c>
      <c r="O13" s="94">
        <v>8</v>
      </c>
      <c r="P13" s="122">
        <v>9</v>
      </c>
      <c r="Q13" s="101">
        <v>2</v>
      </c>
      <c r="R13" s="94">
        <v>1</v>
      </c>
      <c r="S13" s="111">
        <v>19</v>
      </c>
      <c r="T13" s="115">
        <v>6</v>
      </c>
      <c r="U13" s="116">
        <v>1</v>
      </c>
    </row>
    <row r="14" spans="1:21" ht="30" customHeight="1" thickBot="1" x14ac:dyDescent="0.35">
      <c r="A14" s="8">
        <v>10</v>
      </c>
      <c r="B14" s="32" t="s">
        <v>73</v>
      </c>
      <c r="C14" s="27" t="s">
        <v>104</v>
      </c>
      <c r="D14" s="126">
        <v>6</v>
      </c>
      <c r="E14" s="127">
        <v>0</v>
      </c>
      <c r="F14" s="31">
        <v>8</v>
      </c>
      <c r="G14" s="128">
        <v>3</v>
      </c>
      <c r="H14" s="127">
        <v>0</v>
      </c>
      <c r="I14" s="31">
        <v>8.5</v>
      </c>
      <c r="J14" s="129">
        <v>2</v>
      </c>
      <c r="K14" s="127">
        <v>0</v>
      </c>
      <c r="L14" s="31">
        <v>7</v>
      </c>
      <c r="M14" s="128">
        <v>7</v>
      </c>
      <c r="N14" s="127">
        <v>1</v>
      </c>
      <c r="O14" s="95">
        <v>3.5</v>
      </c>
      <c r="P14" s="126">
        <v>10</v>
      </c>
      <c r="Q14" s="102">
        <v>1</v>
      </c>
      <c r="R14" s="95">
        <v>3.5</v>
      </c>
      <c r="S14" s="112">
        <v>30.5</v>
      </c>
      <c r="T14" s="117">
        <v>2</v>
      </c>
      <c r="U14" s="118">
        <v>8</v>
      </c>
    </row>
    <row r="15" spans="1:21" ht="34.200000000000003" customHeight="1" x14ac:dyDescent="0.4">
      <c r="D15" s="4"/>
    </row>
    <row r="16" spans="1:21" ht="15.6" x14ac:dyDescent="0.4">
      <c r="D16" s="4">
        <f>SUM(D5:D15)</f>
        <v>55</v>
      </c>
      <c r="F16" s="4">
        <f>SUM(F5:F15)</f>
        <v>55</v>
      </c>
      <c r="G16" s="4">
        <f>SUM(G5:G15)</f>
        <v>55</v>
      </c>
      <c r="I16" s="4">
        <f>SUM(I5:I15)</f>
        <v>55</v>
      </c>
      <c r="J16" s="4">
        <f>SUM(J5:J15)</f>
        <v>55</v>
      </c>
      <c r="L16" s="4">
        <f>SUM(L5:L15)</f>
        <v>55</v>
      </c>
      <c r="M16" s="4">
        <f>SUM(M5:M15)</f>
        <v>55</v>
      </c>
      <c r="O16" s="4">
        <f>SUM(O5:O15)</f>
        <v>55</v>
      </c>
      <c r="P16" s="4">
        <f>SUM(P5:P15)</f>
        <v>55</v>
      </c>
      <c r="Q16" s="4"/>
      <c r="R16" s="4">
        <f>SUM(R5:R15)</f>
        <v>55</v>
      </c>
      <c r="S16" s="4">
        <f>SUM(S5:S15)</f>
        <v>275</v>
      </c>
      <c r="T16" s="4"/>
      <c r="U16" s="4">
        <f>SUM(U5:U15)</f>
        <v>55</v>
      </c>
    </row>
  </sheetData>
  <mergeCells count="12">
    <mergeCell ref="A1:H1"/>
    <mergeCell ref="A3:A4"/>
    <mergeCell ref="B3:B4"/>
    <mergeCell ref="C3:C4"/>
    <mergeCell ref="D3:F3"/>
    <mergeCell ref="G3:I3"/>
    <mergeCell ref="J3:L3"/>
    <mergeCell ref="M3:O3"/>
    <mergeCell ref="M1:U1"/>
    <mergeCell ref="P3:R3"/>
    <mergeCell ref="S3:T3"/>
    <mergeCell ref="U3:U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6"/>
  <sheetViews>
    <sheetView workbookViewId="0">
      <selection activeCell="S3" sqref="S3:T4"/>
    </sheetView>
  </sheetViews>
  <sheetFormatPr defaultRowHeight="14.4" x14ac:dyDescent="0.3"/>
  <cols>
    <col min="1" max="1" width="5" bestFit="1" customWidth="1"/>
    <col min="2" max="2" width="26" bestFit="1" customWidth="1"/>
    <col min="3" max="3" width="15.5546875" bestFit="1" customWidth="1"/>
    <col min="4" max="4" width="5.33203125" bestFit="1" customWidth="1"/>
    <col min="5" max="5" width="4.6640625" bestFit="1" customWidth="1"/>
    <col min="6" max="6" width="6.88671875" bestFit="1" customWidth="1"/>
    <col min="7" max="7" width="5.33203125" bestFit="1" customWidth="1"/>
    <col min="8" max="8" width="4.6640625" bestFit="1" customWidth="1"/>
    <col min="9" max="9" width="6.88671875" bestFit="1" customWidth="1"/>
    <col min="10" max="10" width="5.33203125" bestFit="1" customWidth="1"/>
    <col min="11" max="11" width="4.6640625" bestFit="1" customWidth="1"/>
    <col min="12" max="12" width="6.88671875" bestFit="1" customWidth="1"/>
    <col min="13" max="13" width="5.33203125" bestFit="1" customWidth="1"/>
    <col min="14" max="14" width="4.6640625" bestFit="1" customWidth="1"/>
    <col min="15" max="15" width="6.88671875" bestFit="1" customWidth="1"/>
    <col min="16" max="16" width="5.33203125" bestFit="1" customWidth="1"/>
    <col min="17" max="17" width="4.6640625" bestFit="1" customWidth="1"/>
    <col min="18" max="18" width="6.88671875" bestFit="1" customWidth="1"/>
    <col min="19" max="19" width="6.33203125" bestFit="1" customWidth="1"/>
    <col min="20" max="20" width="6.44140625" bestFit="1" customWidth="1"/>
    <col min="21" max="21" width="8.6640625" bestFit="1" customWidth="1"/>
  </cols>
  <sheetData>
    <row r="1" spans="1:21" ht="30" customHeight="1" x14ac:dyDescent="0.5">
      <c r="A1" s="189" t="s">
        <v>55</v>
      </c>
      <c r="B1" s="189"/>
      <c r="C1" s="189"/>
      <c r="D1" s="189"/>
      <c r="E1" s="189"/>
      <c r="F1" s="189"/>
      <c r="G1" s="189"/>
      <c r="H1" s="189"/>
      <c r="I1" s="16" t="s">
        <v>10</v>
      </c>
      <c r="M1" s="184" t="s">
        <v>21</v>
      </c>
      <c r="N1" s="184"/>
      <c r="O1" s="184"/>
      <c r="P1" s="184"/>
      <c r="Q1" s="184"/>
      <c r="R1" s="184"/>
      <c r="S1" s="184"/>
      <c r="T1" s="184"/>
      <c r="U1" s="184"/>
    </row>
    <row r="2" spans="1:21" ht="30" customHeight="1" thickBot="1" x14ac:dyDescent="0.35"/>
    <row r="3" spans="1:21" s="9" customFormat="1" ht="30" customHeight="1" x14ac:dyDescent="0.3">
      <c r="A3" s="190" t="s">
        <v>20</v>
      </c>
      <c r="B3" s="192" t="s">
        <v>4</v>
      </c>
      <c r="C3" s="194" t="s">
        <v>5</v>
      </c>
      <c r="D3" s="181" t="s">
        <v>0</v>
      </c>
      <c r="E3" s="182"/>
      <c r="F3" s="183"/>
      <c r="G3" s="181" t="s">
        <v>1</v>
      </c>
      <c r="H3" s="182"/>
      <c r="I3" s="183"/>
      <c r="J3" s="181" t="s">
        <v>2</v>
      </c>
      <c r="K3" s="182"/>
      <c r="L3" s="183"/>
      <c r="M3" s="181" t="s">
        <v>3</v>
      </c>
      <c r="N3" s="182"/>
      <c r="O3" s="183"/>
      <c r="P3" s="185" t="s">
        <v>54</v>
      </c>
      <c r="Q3" s="182"/>
      <c r="R3" s="183"/>
      <c r="S3" s="185" t="s">
        <v>6</v>
      </c>
      <c r="T3" s="183"/>
      <c r="U3" s="187" t="s">
        <v>14</v>
      </c>
    </row>
    <row r="4" spans="1:21" s="9" customFormat="1" ht="30" customHeight="1" thickBot="1" x14ac:dyDescent="0.35">
      <c r="A4" s="191"/>
      <c r="B4" s="193"/>
      <c r="C4" s="195"/>
      <c r="D4" s="21" t="s">
        <v>7</v>
      </c>
      <c r="E4" s="22" t="s">
        <v>15</v>
      </c>
      <c r="F4" s="23" t="s">
        <v>16</v>
      </c>
      <c r="G4" s="21" t="s">
        <v>7</v>
      </c>
      <c r="H4" s="22" t="s">
        <v>15</v>
      </c>
      <c r="I4" s="23" t="s">
        <v>16</v>
      </c>
      <c r="J4" s="21" t="s">
        <v>7</v>
      </c>
      <c r="K4" s="22" t="s">
        <v>15</v>
      </c>
      <c r="L4" s="23" t="s">
        <v>16</v>
      </c>
      <c r="M4" s="21" t="s">
        <v>7</v>
      </c>
      <c r="N4" s="22" t="s">
        <v>15</v>
      </c>
      <c r="O4" s="23" t="s">
        <v>16</v>
      </c>
      <c r="P4" s="96" t="s">
        <v>7</v>
      </c>
      <c r="Q4" s="97" t="s">
        <v>15</v>
      </c>
      <c r="R4" s="98" t="s">
        <v>16</v>
      </c>
      <c r="S4" s="137" t="s">
        <v>17</v>
      </c>
      <c r="T4" s="23" t="s">
        <v>15</v>
      </c>
      <c r="U4" s="188"/>
    </row>
    <row r="5" spans="1:21" ht="30" customHeight="1" x14ac:dyDescent="0.3">
      <c r="A5" s="13">
        <v>1</v>
      </c>
      <c r="B5" s="24" t="s">
        <v>58</v>
      </c>
      <c r="C5" s="25" t="s">
        <v>59</v>
      </c>
      <c r="D5" s="119">
        <v>7</v>
      </c>
      <c r="E5" s="120">
        <v>0</v>
      </c>
      <c r="F5" s="28">
        <v>9.5</v>
      </c>
      <c r="G5" s="121">
        <v>6</v>
      </c>
      <c r="H5" s="120">
        <v>2</v>
      </c>
      <c r="I5" s="28">
        <v>7</v>
      </c>
      <c r="J5" s="119">
        <v>9</v>
      </c>
      <c r="K5" s="120">
        <v>0</v>
      </c>
      <c r="L5" s="28">
        <v>8.5</v>
      </c>
      <c r="M5" s="121">
        <v>2</v>
      </c>
      <c r="N5" s="120">
        <v>3</v>
      </c>
      <c r="O5" s="93">
        <v>1.5</v>
      </c>
      <c r="P5" s="119">
        <v>3</v>
      </c>
      <c r="Q5" s="100">
        <v>2</v>
      </c>
      <c r="R5" s="93">
        <v>6.5</v>
      </c>
      <c r="S5" s="110">
        <v>33</v>
      </c>
      <c r="T5" s="113">
        <v>7</v>
      </c>
      <c r="U5" s="114">
        <v>9</v>
      </c>
    </row>
    <row r="6" spans="1:21" ht="30" customHeight="1" x14ac:dyDescent="0.3">
      <c r="A6" s="7">
        <v>2</v>
      </c>
      <c r="B6" s="33" t="s">
        <v>40</v>
      </c>
      <c r="C6" s="26" t="s">
        <v>76</v>
      </c>
      <c r="D6" s="122">
        <v>4</v>
      </c>
      <c r="E6" s="123">
        <v>2</v>
      </c>
      <c r="F6" s="30">
        <v>8</v>
      </c>
      <c r="G6" s="124">
        <v>5</v>
      </c>
      <c r="H6" s="123">
        <v>2</v>
      </c>
      <c r="I6" s="30">
        <v>7</v>
      </c>
      <c r="J6" s="125">
        <v>8</v>
      </c>
      <c r="K6" s="123">
        <v>2</v>
      </c>
      <c r="L6" s="30">
        <v>4.5</v>
      </c>
      <c r="M6" s="124">
        <v>10</v>
      </c>
      <c r="N6" s="123">
        <v>0</v>
      </c>
      <c r="O6" s="94">
        <v>10</v>
      </c>
      <c r="P6" s="122">
        <v>1</v>
      </c>
      <c r="Q6" s="101">
        <v>3</v>
      </c>
      <c r="R6" s="94">
        <v>3</v>
      </c>
      <c r="S6" s="111">
        <v>32.5</v>
      </c>
      <c r="T6" s="115">
        <v>9</v>
      </c>
      <c r="U6" s="116">
        <v>8</v>
      </c>
    </row>
    <row r="7" spans="1:21" ht="30" customHeight="1" x14ac:dyDescent="0.3">
      <c r="A7" s="7">
        <v>3</v>
      </c>
      <c r="B7" s="33" t="s">
        <v>61</v>
      </c>
      <c r="C7" s="26" t="s">
        <v>77</v>
      </c>
      <c r="D7" s="122">
        <v>1</v>
      </c>
      <c r="E7" s="123">
        <v>0</v>
      </c>
      <c r="F7" s="30">
        <v>9.5</v>
      </c>
      <c r="G7" s="124">
        <v>10</v>
      </c>
      <c r="H7" s="123">
        <v>1</v>
      </c>
      <c r="I7" s="30">
        <v>9.5</v>
      </c>
      <c r="J7" s="125">
        <v>5</v>
      </c>
      <c r="K7" s="123">
        <v>2</v>
      </c>
      <c r="L7" s="30">
        <v>4.5</v>
      </c>
      <c r="M7" s="124">
        <v>4</v>
      </c>
      <c r="N7" s="123">
        <v>2</v>
      </c>
      <c r="O7" s="94">
        <v>3.5</v>
      </c>
      <c r="P7" s="122">
        <v>8</v>
      </c>
      <c r="Q7" s="101">
        <v>0</v>
      </c>
      <c r="R7" s="94">
        <v>10</v>
      </c>
      <c r="S7" s="111">
        <v>37</v>
      </c>
      <c r="T7" s="115">
        <v>5</v>
      </c>
      <c r="U7" s="116">
        <v>10</v>
      </c>
    </row>
    <row r="8" spans="1:21" ht="30" customHeight="1" x14ac:dyDescent="0.3">
      <c r="A8" s="7">
        <v>4</v>
      </c>
      <c r="B8" s="33" t="s">
        <v>63</v>
      </c>
      <c r="C8" s="26" t="s">
        <v>78</v>
      </c>
      <c r="D8" s="122">
        <v>10</v>
      </c>
      <c r="E8" s="123">
        <v>3</v>
      </c>
      <c r="F8" s="30">
        <v>6</v>
      </c>
      <c r="G8" s="124">
        <v>1</v>
      </c>
      <c r="H8" s="123">
        <v>3</v>
      </c>
      <c r="I8" s="30">
        <v>5</v>
      </c>
      <c r="J8" s="125">
        <v>4</v>
      </c>
      <c r="K8" s="123">
        <v>0</v>
      </c>
      <c r="L8" s="30">
        <v>8.5</v>
      </c>
      <c r="M8" s="124">
        <v>6</v>
      </c>
      <c r="N8" s="123">
        <v>3</v>
      </c>
      <c r="O8" s="94">
        <v>1.5</v>
      </c>
      <c r="P8" s="122">
        <v>7</v>
      </c>
      <c r="Q8" s="101">
        <v>3</v>
      </c>
      <c r="R8" s="94">
        <v>3</v>
      </c>
      <c r="S8" s="111">
        <v>24</v>
      </c>
      <c r="T8" s="115">
        <v>12</v>
      </c>
      <c r="U8" s="116">
        <v>3</v>
      </c>
    </row>
    <row r="9" spans="1:21" ht="30" customHeight="1" x14ac:dyDescent="0.3">
      <c r="A9" s="7">
        <v>5</v>
      </c>
      <c r="B9" s="33" t="s">
        <v>44</v>
      </c>
      <c r="C9" s="26" t="s">
        <v>79</v>
      </c>
      <c r="D9" s="122">
        <v>3</v>
      </c>
      <c r="E9" s="123">
        <v>8</v>
      </c>
      <c r="F9" s="30">
        <v>1.5</v>
      </c>
      <c r="G9" s="124">
        <v>8</v>
      </c>
      <c r="H9" s="123">
        <v>4</v>
      </c>
      <c r="I9" s="30">
        <v>3</v>
      </c>
      <c r="J9" s="125">
        <v>6</v>
      </c>
      <c r="K9" s="123">
        <v>1</v>
      </c>
      <c r="L9" s="30">
        <v>6</v>
      </c>
      <c r="M9" s="124">
        <v>8</v>
      </c>
      <c r="N9" s="123">
        <v>1</v>
      </c>
      <c r="O9" s="94">
        <v>7</v>
      </c>
      <c r="P9" s="122">
        <v>2</v>
      </c>
      <c r="Q9" s="101">
        <v>3</v>
      </c>
      <c r="R9" s="94">
        <v>3</v>
      </c>
      <c r="S9" s="111">
        <v>20.5</v>
      </c>
      <c r="T9" s="115">
        <v>17</v>
      </c>
      <c r="U9" s="116">
        <v>2</v>
      </c>
    </row>
    <row r="10" spans="1:21" ht="30" customHeight="1" x14ac:dyDescent="0.3">
      <c r="A10" s="7">
        <v>6</v>
      </c>
      <c r="B10" s="33" t="s">
        <v>66</v>
      </c>
      <c r="C10" s="26" t="s">
        <v>80</v>
      </c>
      <c r="D10" s="122">
        <v>6</v>
      </c>
      <c r="E10" s="123">
        <v>6</v>
      </c>
      <c r="F10" s="30">
        <v>3</v>
      </c>
      <c r="G10" s="124">
        <v>3</v>
      </c>
      <c r="H10" s="123">
        <v>2</v>
      </c>
      <c r="I10" s="30">
        <v>7</v>
      </c>
      <c r="J10" s="125">
        <v>2</v>
      </c>
      <c r="K10" s="123">
        <v>4</v>
      </c>
      <c r="L10" s="30">
        <v>1</v>
      </c>
      <c r="M10" s="124">
        <v>7</v>
      </c>
      <c r="N10" s="123">
        <v>1</v>
      </c>
      <c r="O10" s="94">
        <v>7</v>
      </c>
      <c r="P10" s="122">
        <v>10</v>
      </c>
      <c r="Q10" s="101">
        <v>1</v>
      </c>
      <c r="R10" s="94">
        <v>9</v>
      </c>
      <c r="S10" s="111">
        <v>27</v>
      </c>
      <c r="T10" s="115">
        <v>14</v>
      </c>
      <c r="U10" s="116">
        <v>5</v>
      </c>
    </row>
    <row r="11" spans="1:21" ht="30" customHeight="1" x14ac:dyDescent="0.3">
      <c r="A11" s="7">
        <v>7</v>
      </c>
      <c r="B11" s="33" t="s">
        <v>68</v>
      </c>
      <c r="C11" s="26" t="s">
        <v>69</v>
      </c>
      <c r="D11" s="122">
        <v>9</v>
      </c>
      <c r="E11" s="123">
        <v>8</v>
      </c>
      <c r="F11" s="30">
        <v>1.5</v>
      </c>
      <c r="G11" s="124">
        <v>2</v>
      </c>
      <c r="H11" s="123">
        <v>7</v>
      </c>
      <c r="I11" s="30">
        <v>1</v>
      </c>
      <c r="J11" s="125">
        <v>3</v>
      </c>
      <c r="K11" s="123">
        <v>3</v>
      </c>
      <c r="L11" s="30">
        <v>2.5</v>
      </c>
      <c r="M11" s="124">
        <v>5</v>
      </c>
      <c r="N11" s="123">
        <v>1</v>
      </c>
      <c r="O11" s="94">
        <v>7</v>
      </c>
      <c r="P11" s="122">
        <v>9</v>
      </c>
      <c r="Q11" s="101">
        <v>2</v>
      </c>
      <c r="R11" s="94">
        <v>6.5</v>
      </c>
      <c r="S11" s="111">
        <v>18.5</v>
      </c>
      <c r="T11" s="115">
        <v>21</v>
      </c>
      <c r="U11" s="116">
        <v>1</v>
      </c>
    </row>
    <row r="12" spans="1:21" ht="30" customHeight="1" x14ac:dyDescent="0.3">
      <c r="A12" s="7">
        <v>8</v>
      </c>
      <c r="B12" s="33" t="s">
        <v>70</v>
      </c>
      <c r="C12" s="26" t="s">
        <v>82</v>
      </c>
      <c r="D12" s="122">
        <v>2</v>
      </c>
      <c r="E12" s="123">
        <v>4</v>
      </c>
      <c r="F12" s="30">
        <v>4</v>
      </c>
      <c r="G12" s="124">
        <v>9</v>
      </c>
      <c r="H12" s="123">
        <v>1</v>
      </c>
      <c r="I12" s="30">
        <v>9.5</v>
      </c>
      <c r="J12" s="125">
        <v>7</v>
      </c>
      <c r="K12" s="123">
        <v>3</v>
      </c>
      <c r="L12" s="30">
        <v>2.5</v>
      </c>
      <c r="M12" s="124">
        <v>3</v>
      </c>
      <c r="N12" s="123">
        <v>1</v>
      </c>
      <c r="O12" s="94">
        <v>7</v>
      </c>
      <c r="P12" s="122">
        <v>6</v>
      </c>
      <c r="Q12" s="101">
        <v>2</v>
      </c>
      <c r="R12" s="94">
        <v>6.5</v>
      </c>
      <c r="S12" s="111">
        <v>29.5</v>
      </c>
      <c r="T12" s="115">
        <v>11</v>
      </c>
      <c r="U12" s="116">
        <v>7</v>
      </c>
    </row>
    <row r="13" spans="1:21" ht="30" customHeight="1" x14ac:dyDescent="0.3">
      <c r="A13" s="7">
        <v>9</v>
      </c>
      <c r="B13" s="33" t="s">
        <v>49</v>
      </c>
      <c r="C13" s="26" t="s">
        <v>72</v>
      </c>
      <c r="D13" s="122">
        <v>8</v>
      </c>
      <c r="E13" s="123">
        <v>3</v>
      </c>
      <c r="F13" s="30">
        <v>6</v>
      </c>
      <c r="G13" s="124">
        <v>4</v>
      </c>
      <c r="H13" s="123">
        <v>4</v>
      </c>
      <c r="I13" s="30">
        <v>3</v>
      </c>
      <c r="J13" s="125">
        <v>1</v>
      </c>
      <c r="K13" s="123">
        <v>0</v>
      </c>
      <c r="L13" s="30">
        <v>8.5</v>
      </c>
      <c r="M13" s="124">
        <v>9</v>
      </c>
      <c r="N13" s="123">
        <v>1</v>
      </c>
      <c r="O13" s="94">
        <v>7</v>
      </c>
      <c r="P13" s="122">
        <v>5</v>
      </c>
      <c r="Q13" s="101">
        <v>4</v>
      </c>
      <c r="R13" s="94">
        <v>1</v>
      </c>
      <c r="S13" s="111">
        <v>25.5</v>
      </c>
      <c r="T13" s="115">
        <v>12</v>
      </c>
      <c r="U13" s="116">
        <v>4</v>
      </c>
    </row>
    <row r="14" spans="1:21" ht="30" customHeight="1" thickBot="1" x14ac:dyDescent="0.35">
      <c r="A14" s="8">
        <v>10</v>
      </c>
      <c r="B14" s="32" t="s">
        <v>73</v>
      </c>
      <c r="C14" s="27" t="s">
        <v>84</v>
      </c>
      <c r="D14" s="126">
        <v>5</v>
      </c>
      <c r="E14" s="127">
        <v>3</v>
      </c>
      <c r="F14" s="31">
        <v>6</v>
      </c>
      <c r="G14" s="128">
        <v>7</v>
      </c>
      <c r="H14" s="127">
        <v>4</v>
      </c>
      <c r="I14" s="31">
        <v>3</v>
      </c>
      <c r="J14" s="129">
        <v>10</v>
      </c>
      <c r="K14" s="127">
        <v>0</v>
      </c>
      <c r="L14" s="31">
        <v>8.5</v>
      </c>
      <c r="M14" s="128">
        <v>1</v>
      </c>
      <c r="N14" s="127">
        <v>2</v>
      </c>
      <c r="O14" s="95">
        <v>3.5</v>
      </c>
      <c r="P14" s="126">
        <v>4</v>
      </c>
      <c r="Q14" s="102">
        <v>2</v>
      </c>
      <c r="R14" s="95">
        <v>6.5</v>
      </c>
      <c r="S14" s="112">
        <v>27.5</v>
      </c>
      <c r="T14" s="117">
        <v>11</v>
      </c>
      <c r="U14" s="118">
        <v>6</v>
      </c>
    </row>
    <row r="15" spans="1:21" ht="34.200000000000003" customHeight="1" x14ac:dyDescent="0.4">
      <c r="D15" s="4"/>
    </row>
    <row r="16" spans="1:21" ht="15.6" x14ac:dyDescent="0.4">
      <c r="D16" s="4">
        <f>SUM(D5:D15)</f>
        <v>55</v>
      </c>
      <c r="F16" s="4">
        <f>SUM(F5:F15)</f>
        <v>55</v>
      </c>
      <c r="G16" s="4">
        <f>SUM(G5:G15)</f>
        <v>55</v>
      </c>
      <c r="I16" s="4">
        <f>SUM(I5:I15)</f>
        <v>55</v>
      </c>
      <c r="J16" s="4">
        <f>SUM(J5:J15)</f>
        <v>55</v>
      </c>
      <c r="L16" s="4">
        <f>SUM(L5:L15)</f>
        <v>55</v>
      </c>
      <c r="M16" s="4">
        <f>SUM(M5:M15)</f>
        <v>55</v>
      </c>
      <c r="O16" s="4">
        <f>SUM(O5:O15)</f>
        <v>55</v>
      </c>
      <c r="P16" s="4">
        <f>SUM(P5:P15)</f>
        <v>55</v>
      </c>
      <c r="Q16" s="4"/>
      <c r="R16" s="4">
        <f>SUM(R5:R15)</f>
        <v>55</v>
      </c>
      <c r="S16" s="4">
        <f>SUM(S5:S15)</f>
        <v>275</v>
      </c>
      <c r="T16" s="4"/>
      <c r="U16" s="4">
        <f>SUM(U5:U15)</f>
        <v>55</v>
      </c>
    </row>
  </sheetData>
  <mergeCells count="12">
    <mergeCell ref="A1:H1"/>
    <mergeCell ref="A3:A4"/>
    <mergeCell ref="B3:B4"/>
    <mergeCell ref="C3:C4"/>
    <mergeCell ref="D3:F3"/>
    <mergeCell ref="G3:I3"/>
    <mergeCell ref="J3:L3"/>
    <mergeCell ref="M3:O3"/>
    <mergeCell ref="M1:U1"/>
    <mergeCell ref="P3:R3"/>
    <mergeCell ref="S3:T3"/>
    <mergeCell ref="U3:U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6"/>
  <sheetViews>
    <sheetView workbookViewId="0">
      <selection activeCell="S3" sqref="S3:T4"/>
    </sheetView>
  </sheetViews>
  <sheetFormatPr defaultRowHeight="14.4" x14ac:dyDescent="0.3"/>
  <cols>
    <col min="1" max="1" width="5" style="9" bestFit="1" customWidth="1"/>
    <col min="2" max="2" width="26" bestFit="1" customWidth="1"/>
    <col min="3" max="3" width="16.44140625" bestFit="1" customWidth="1"/>
    <col min="4" max="4" width="5.33203125" bestFit="1" customWidth="1"/>
    <col min="5" max="5" width="4.6640625" bestFit="1" customWidth="1"/>
    <col min="6" max="6" width="6.88671875" bestFit="1" customWidth="1"/>
    <col min="7" max="7" width="5.33203125" bestFit="1" customWidth="1"/>
    <col min="8" max="8" width="4.6640625" bestFit="1" customWidth="1"/>
    <col min="9" max="9" width="6.88671875" bestFit="1" customWidth="1"/>
    <col min="10" max="10" width="5.33203125" bestFit="1" customWidth="1"/>
    <col min="11" max="11" width="4.6640625" bestFit="1" customWidth="1"/>
    <col min="12" max="12" width="6.88671875" bestFit="1" customWidth="1"/>
    <col min="13" max="13" width="5.33203125" bestFit="1" customWidth="1"/>
    <col min="14" max="14" width="4.6640625" bestFit="1" customWidth="1"/>
    <col min="15" max="15" width="6.88671875" bestFit="1" customWidth="1"/>
    <col min="16" max="16" width="5.33203125" bestFit="1" customWidth="1"/>
    <col min="17" max="17" width="4.6640625" bestFit="1" customWidth="1"/>
    <col min="18" max="18" width="6.88671875" bestFit="1" customWidth="1"/>
    <col min="19" max="19" width="6.44140625" bestFit="1" customWidth="1"/>
    <col min="20" max="20" width="4.6640625" bestFit="1" customWidth="1"/>
    <col min="21" max="21" width="8.6640625" bestFit="1" customWidth="1"/>
  </cols>
  <sheetData>
    <row r="1" spans="1:21" ht="30" customHeight="1" x14ac:dyDescent="0.5">
      <c r="A1" s="189" t="s">
        <v>55</v>
      </c>
      <c r="B1" s="189"/>
      <c r="C1" s="189"/>
      <c r="D1" s="189"/>
      <c r="E1" s="189"/>
      <c r="F1" s="189"/>
      <c r="G1" s="189"/>
      <c r="H1" s="189"/>
      <c r="I1" s="16" t="s">
        <v>11</v>
      </c>
      <c r="M1" s="184" t="s">
        <v>21</v>
      </c>
      <c r="N1" s="184"/>
      <c r="O1" s="184"/>
      <c r="P1" s="184"/>
      <c r="Q1" s="184"/>
      <c r="R1" s="184"/>
      <c r="S1" s="184"/>
      <c r="T1" s="184"/>
      <c r="U1" s="184"/>
    </row>
    <row r="2" spans="1:21" ht="30" customHeight="1" thickBot="1" x14ac:dyDescent="0.35">
      <c r="A2"/>
    </row>
    <row r="3" spans="1:21" s="9" customFormat="1" ht="30" customHeight="1" x14ac:dyDescent="0.3">
      <c r="A3" s="190" t="s">
        <v>20</v>
      </c>
      <c r="B3" s="192" t="s">
        <v>4</v>
      </c>
      <c r="C3" s="194" t="s">
        <v>5</v>
      </c>
      <c r="D3" s="181" t="s">
        <v>0</v>
      </c>
      <c r="E3" s="182"/>
      <c r="F3" s="183"/>
      <c r="G3" s="181" t="s">
        <v>1</v>
      </c>
      <c r="H3" s="182"/>
      <c r="I3" s="183"/>
      <c r="J3" s="181" t="s">
        <v>2</v>
      </c>
      <c r="K3" s="182"/>
      <c r="L3" s="183"/>
      <c r="M3" s="181" t="s">
        <v>3</v>
      </c>
      <c r="N3" s="182"/>
      <c r="O3" s="183"/>
      <c r="P3" s="185" t="s">
        <v>54</v>
      </c>
      <c r="Q3" s="182"/>
      <c r="R3" s="183"/>
      <c r="S3" s="185" t="s">
        <v>6</v>
      </c>
      <c r="T3" s="183"/>
      <c r="U3" s="187" t="s">
        <v>14</v>
      </c>
    </row>
    <row r="4" spans="1:21" s="9" customFormat="1" ht="30" customHeight="1" thickBot="1" x14ac:dyDescent="0.35">
      <c r="A4" s="191"/>
      <c r="B4" s="193"/>
      <c r="C4" s="195"/>
      <c r="D4" s="21" t="s">
        <v>7</v>
      </c>
      <c r="E4" s="22" t="s">
        <v>15</v>
      </c>
      <c r="F4" s="23" t="s">
        <v>16</v>
      </c>
      <c r="G4" s="21" t="s">
        <v>7</v>
      </c>
      <c r="H4" s="22" t="s">
        <v>15</v>
      </c>
      <c r="I4" s="23" t="s">
        <v>16</v>
      </c>
      <c r="J4" s="21" t="s">
        <v>7</v>
      </c>
      <c r="K4" s="22" t="s">
        <v>15</v>
      </c>
      <c r="L4" s="23" t="s">
        <v>16</v>
      </c>
      <c r="M4" s="21" t="s">
        <v>7</v>
      </c>
      <c r="N4" s="22" t="s">
        <v>15</v>
      </c>
      <c r="O4" s="23" t="s">
        <v>16</v>
      </c>
      <c r="P4" s="96" t="s">
        <v>7</v>
      </c>
      <c r="Q4" s="97" t="s">
        <v>15</v>
      </c>
      <c r="R4" s="98" t="s">
        <v>16</v>
      </c>
      <c r="S4" s="137" t="s">
        <v>17</v>
      </c>
      <c r="T4" s="23" t="s">
        <v>15</v>
      </c>
      <c r="U4" s="188"/>
    </row>
    <row r="5" spans="1:21" ht="30" customHeight="1" x14ac:dyDescent="0.3">
      <c r="A5" s="13">
        <v>1</v>
      </c>
      <c r="B5" s="24" t="s">
        <v>58</v>
      </c>
      <c r="C5" s="25" t="s">
        <v>75</v>
      </c>
      <c r="D5" s="119">
        <v>9</v>
      </c>
      <c r="E5" s="120">
        <v>3</v>
      </c>
      <c r="F5" s="28">
        <v>5.5</v>
      </c>
      <c r="G5" s="121">
        <v>2</v>
      </c>
      <c r="H5" s="120">
        <v>5</v>
      </c>
      <c r="I5" s="28">
        <v>2</v>
      </c>
      <c r="J5" s="119">
        <v>3</v>
      </c>
      <c r="K5" s="120">
        <v>2</v>
      </c>
      <c r="L5" s="28">
        <v>3.5</v>
      </c>
      <c r="M5" s="121">
        <v>5</v>
      </c>
      <c r="N5" s="120">
        <v>2</v>
      </c>
      <c r="O5" s="93">
        <v>5.5</v>
      </c>
      <c r="P5" s="119">
        <v>9</v>
      </c>
      <c r="Q5" s="100">
        <v>0</v>
      </c>
      <c r="R5" s="93">
        <v>7</v>
      </c>
      <c r="S5" s="110">
        <v>23.5</v>
      </c>
      <c r="T5" s="113">
        <v>12</v>
      </c>
      <c r="U5" s="114">
        <v>5</v>
      </c>
    </row>
    <row r="6" spans="1:21" ht="30" customHeight="1" x14ac:dyDescent="0.3">
      <c r="A6" s="7">
        <v>2</v>
      </c>
      <c r="B6" s="33" t="s">
        <v>40</v>
      </c>
      <c r="C6" s="26" t="s">
        <v>60</v>
      </c>
      <c r="D6" s="122">
        <v>5</v>
      </c>
      <c r="E6" s="123">
        <v>1</v>
      </c>
      <c r="F6" s="30">
        <v>9.5</v>
      </c>
      <c r="G6" s="124">
        <v>7</v>
      </c>
      <c r="H6" s="123">
        <v>4</v>
      </c>
      <c r="I6" s="30">
        <v>4</v>
      </c>
      <c r="J6" s="125">
        <v>10</v>
      </c>
      <c r="K6" s="123">
        <v>1</v>
      </c>
      <c r="L6" s="30">
        <v>7.5</v>
      </c>
      <c r="M6" s="124">
        <v>1</v>
      </c>
      <c r="N6" s="123">
        <v>1</v>
      </c>
      <c r="O6" s="94">
        <v>8.5</v>
      </c>
      <c r="P6" s="122">
        <v>4</v>
      </c>
      <c r="Q6" s="101">
        <v>1</v>
      </c>
      <c r="R6" s="94">
        <v>2.5</v>
      </c>
      <c r="S6" s="111">
        <v>32</v>
      </c>
      <c r="T6" s="115">
        <v>8</v>
      </c>
      <c r="U6" s="116">
        <v>7</v>
      </c>
    </row>
    <row r="7" spans="1:21" ht="30" customHeight="1" x14ac:dyDescent="0.3">
      <c r="A7" s="7">
        <v>3</v>
      </c>
      <c r="B7" s="33" t="s">
        <v>61</v>
      </c>
      <c r="C7" s="26" t="s">
        <v>62</v>
      </c>
      <c r="D7" s="122">
        <v>7</v>
      </c>
      <c r="E7" s="123">
        <v>2</v>
      </c>
      <c r="F7" s="30">
        <v>7.5</v>
      </c>
      <c r="G7" s="124">
        <v>6</v>
      </c>
      <c r="H7" s="123">
        <v>0</v>
      </c>
      <c r="I7" s="30">
        <v>10</v>
      </c>
      <c r="J7" s="125">
        <v>9</v>
      </c>
      <c r="K7" s="123">
        <v>1</v>
      </c>
      <c r="L7" s="30">
        <v>7.5</v>
      </c>
      <c r="M7" s="124">
        <v>2</v>
      </c>
      <c r="N7" s="123">
        <v>5</v>
      </c>
      <c r="O7" s="94">
        <v>1</v>
      </c>
      <c r="P7" s="122">
        <v>3</v>
      </c>
      <c r="Q7" s="101">
        <v>0</v>
      </c>
      <c r="R7" s="94">
        <v>7</v>
      </c>
      <c r="S7" s="111">
        <v>33</v>
      </c>
      <c r="T7" s="115">
        <v>8</v>
      </c>
      <c r="U7" s="116">
        <v>8</v>
      </c>
    </row>
    <row r="8" spans="1:21" ht="30" customHeight="1" x14ac:dyDescent="0.3">
      <c r="A8" s="7">
        <v>4</v>
      </c>
      <c r="B8" s="33" t="s">
        <v>63</v>
      </c>
      <c r="C8" s="26" t="s">
        <v>64</v>
      </c>
      <c r="D8" s="122">
        <v>6</v>
      </c>
      <c r="E8" s="123">
        <v>4</v>
      </c>
      <c r="F8" s="30">
        <v>3.5</v>
      </c>
      <c r="G8" s="124">
        <v>3</v>
      </c>
      <c r="H8" s="123">
        <v>3</v>
      </c>
      <c r="I8" s="30">
        <v>6.5</v>
      </c>
      <c r="J8" s="125">
        <v>2</v>
      </c>
      <c r="K8" s="123">
        <v>2</v>
      </c>
      <c r="L8" s="30">
        <v>3.5</v>
      </c>
      <c r="M8" s="124">
        <v>7</v>
      </c>
      <c r="N8" s="123">
        <v>4</v>
      </c>
      <c r="O8" s="94">
        <v>2</v>
      </c>
      <c r="P8" s="122">
        <v>10</v>
      </c>
      <c r="Q8" s="101">
        <v>0</v>
      </c>
      <c r="R8" s="94">
        <v>7</v>
      </c>
      <c r="S8" s="111">
        <v>22.5</v>
      </c>
      <c r="T8" s="115">
        <v>13</v>
      </c>
      <c r="U8" s="116">
        <v>3</v>
      </c>
    </row>
    <row r="9" spans="1:21" ht="30" customHeight="1" x14ac:dyDescent="0.3">
      <c r="A9" s="7">
        <v>5</v>
      </c>
      <c r="B9" s="33" t="s">
        <v>44</v>
      </c>
      <c r="C9" s="26" t="s">
        <v>105</v>
      </c>
      <c r="D9" s="122">
        <v>3</v>
      </c>
      <c r="E9" s="123">
        <v>5</v>
      </c>
      <c r="F9" s="30">
        <v>2</v>
      </c>
      <c r="G9" s="124">
        <v>8</v>
      </c>
      <c r="H9" s="123">
        <v>3</v>
      </c>
      <c r="I9" s="30">
        <v>6.5</v>
      </c>
      <c r="J9" s="125">
        <v>6</v>
      </c>
      <c r="K9" s="123">
        <v>2</v>
      </c>
      <c r="L9" s="30">
        <v>3.5</v>
      </c>
      <c r="M9" s="124">
        <v>8</v>
      </c>
      <c r="N9" s="123">
        <v>2</v>
      </c>
      <c r="O9" s="94">
        <v>5.5</v>
      </c>
      <c r="P9" s="122">
        <v>2</v>
      </c>
      <c r="Q9" s="101">
        <v>1</v>
      </c>
      <c r="R9" s="94">
        <v>2.5</v>
      </c>
      <c r="S9" s="111">
        <v>20</v>
      </c>
      <c r="T9" s="115">
        <v>13</v>
      </c>
      <c r="U9" s="116">
        <v>1</v>
      </c>
    </row>
    <row r="10" spans="1:21" ht="30" customHeight="1" x14ac:dyDescent="0.3">
      <c r="A10" s="7">
        <v>6</v>
      </c>
      <c r="B10" s="33" t="s">
        <v>66</v>
      </c>
      <c r="C10" s="26" t="s">
        <v>67</v>
      </c>
      <c r="D10" s="122">
        <v>2</v>
      </c>
      <c r="E10" s="123">
        <v>4</v>
      </c>
      <c r="F10" s="30">
        <v>3.5</v>
      </c>
      <c r="G10" s="124">
        <v>9</v>
      </c>
      <c r="H10" s="123">
        <v>3</v>
      </c>
      <c r="I10" s="30">
        <v>6.5</v>
      </c>
      <c r="J10" s="125">
        <v>7</v>
      </c>
      <c r="K10" s="123">
        <v>0</v>
      </c>
      <c r="L10" s="30">
        <v>10</v>
      </c>
      <c r="M10" s="124">
        <v>3</v>
      </c>
      <c r="N10" s="123">
        <v>1</v>
      </c>
      <c r="O10" s="94">
        <v>8.5</v>
      </c>
      <c r="P10" s="122">
        <v>6</v>
      </c>
      <c r="Q10" s="101">
        <v>0</v>
      </c>
      <c r="R10" s="94">
        <v>7</v>
      </c>
      <c r="S10" s="111">
        <v>35.5</v>
      </c>
      <c r="T10" s="115">
        <v>8</v>
      </c>
      <c r="U10" s="116">
        <v>9</v>
      </c>
    </row>
    <row r="11" spans="1:21" ht="30" customHeight="1" x14ac:dyDescent="0.3">
      <c r="A11" s="7">
        <v>7</v>
      </c>
      <c r="B11" s="33" t="s">
        <v>68</v>
      </c>
      <c r="C11" s="26" t="s">
        <v>81</v>
      </c>
      <c r="D11" s="122">
        <v>8</v>
      </c>
      <c r="E11" s="123">
        <v>1</v>
      </c>
      <c r="F11" s="30">
        <v>9.5</v>
      </c>
      <c r="G11" s="124">
        <v>4</v>
      </c>
      <c r="H11" s="123">
        <v>3</v>
      </c>
      <c r="I11" s="30">
        <v>6.5</v>
      </c>
      <c r="J11" s="125">
        <v>1</v>
      </c>
      <c r="K11" s="123">
        <v>2</v>
      </c>
      <c r="L11" s="30">
        <v>3.5</v>
      </c>
      <c r="M11" s="124">
        <v>9</v>
      </c>
      <c r="N11" s="123">
        <v>0</v>
      </c>
      <c r="O11" s="94">
        <v>10</v>
      </c>
      <c r="P11" s="122">
        <v>5</v>
      </c>
      <c r="Q11" s="101">
        <v>0</v>
      </c>
      <c r="R11" s="94">
        <v>7</v>
      </c>
      <c r="S11" s="111">
        <v>36.5</v>
      </c>
      <c r="T11" s="115">
        <v>6</v>
      </c>
      <c r="U11" s="116">
        <v>10</v>
      </c>
    </row>
    <row r="12" spans="1:21" ht="30" customHeight="1" x14ac:dyDescent="0.3">
      <c r="A12" s="7">
        <v>8</v>
      </c>
      <c r="B12" s="33" t="s">
        <v>70</v>
      </c>
      <c r="C12" s="26" t="s">
        <v>71</v>
      </c>
      <c r="D12" s="122">
        <v>1</v>
      </c>
      <c r="E12" s="123">
        <v>6</v>
      </c>
      <c r="F12" s="30">
        <v>1</v>
      </c>
      <c r="G12" s="124">
        <v>10</v>
      </c>
      <c r="H12" s="123">
        <v>5</v>
      </c>
      <c r="I12" s="30">
        <v>2</v>
      </c>
      <c r="J12" s="125">
        <v>5</v>
      </c>
      <c r="K12" s="123">
        <v>1</v>
      </c>
      <c r="L12" s="30">
        <v>7.5</v>
      </c>
      <c r="M12" s="124">
        <v>4</v>
      </c>
      <c r="N12" s="123">
        <v>2</v>
      </c>
      <c r="O12" s="94">
        <v>5.5</v>
      </c>
      <c r="P12" s="122">
        <v>8</v>
      </c>
      <c r="Q12" s="101">
        <v>0</v>
      </c>
      <c r="R12" s="94">
        <v>7</v>
      </c>
      <c r="S12" s="111">
        <v>23</v>
      </c>
      <c r="T12" s="115">
        <v>14</v>
      </c>
      <c r="U12" s="116">
        <v>4</v>
      </c>
    </row>
    <row r="13" spans="1:21" ht="30" customHeight="1" x14ac:dyDescent="0.3">
      <c r="A13" s="7">
        <v>9</v>
      </c>
      <c r="B13" s="33" t="s">
        <v>49</v>
      </c>
      <c r="C13" s="26" t="s">
        <v>83</v>
      </c>
      <c r="D13" s="122">
        <v>10</v>
      </c>
      <c r="E13" s="123">
        <v>3</v>
      </c>
      <c r="F13" s="30">
        <v>5.5</v>
      </c>
      <c r="G13" s="124">
        <v>1</v>
      </c>
      <c r="H13" s="123">
        <v>2</v>
      </c>
      <c r="I13" s="30">
        <v>9</v>
      </c>
      <c r="J13" s="125">
        <v>4</v>
      </c>
      <c r="K13" s="123">
        <v>1</v>
      </c>
      <c r="L13" s="30">
        <v>7.5</v>
      </c>
      <c r="M13" s="124">
        <v>6</v>
      </c>
      <c r="N13" s="123">
        <v>2</v>
      </c>
      <c r="O13" s="94">
        <v>5.5</v>
      </c>
      <c r="P13" s="122">
        <v>7</v>
      </c>
      <c r="Q13" s="101">
        <v>2</v>
      </c>
      <c r="R13" s="94">
        <v>1</v>
      </c>
      <c r="S13" s="111">
        <v>28.5</v>
      </c>
      <c r="T13" s="115">
        <v>10</v>
      </c>
      <c r="U13" s="116">
        <v>6</v>
      </c>
    </row>
    <row r="14" spans="1:21" ht="30" customHeight="1" thickBot="1" x14ac:dyDescent="0.35">
      <c r="A14" s="8">
        <v>10</v>
      </c>
      <c r="B14" s="32" t="s">
        <v>73</v>
      </c>
      <c r="C14" s="27" t="s">
        <v>74</v>
      </c>
      <c r="D14" s="126">
        <v>4</v>
      </c>
      <c r="E14" s="127">
        <v>2</v>
      </c>
      <c r="F14" s="31">
        <v>7.5</v>
      </c>
      <c r="G14" s="128">
        <v>5</v>
      </c>
      <c r="H14" s="127">
        <v>5</v>
      </c>
      <c r="I14" s="31">
        <v>2</v>
      </c>
      <c r="J14" s="129">
        <v>8</v>
      </c>
      <c r="K14" s="127">
        <v>3</v>
      </c>
      <c r="L14" s="31">
        <v>1</v>
      </c>
      <c r="M14" s="128">
        <v>10</v>
      </c>
      <c r="N14" s="127">
        <v>3</v>
      </c>
      <c r="O14" s="95">
        <v>3</v>
      </c>
      <c r="P14" s="126">
        <v>1</v>
      </c>
      <c r="Q14" s="102">
        <v>0</v>
      </c>
      <c r="R14" s="95">
        <v>7</v>
      </c>
      <c r="S14" s="112">
        <v>20.5</v>
      </c>
      <c r="T14" s="117">
        <v>13</v>
      </c>
      <c r="U14" s="118">
        <v>2</v>
      </c>
    </row>
    <row r="15" spans="1:21" ht="15.6" x14ac:dyDescent="0.4">
      <c r="A15"/>
      <c r="D15" s="4"/>
    </row>
    <row r="16" spans="1:21" ht="15.6" x14ac:dyDescent="0.4">
      <c r="A16"/>
      <c r="D16" s="4">
        <f>SUM(D5:D15)</f>
        <v>55</v>
      </c>
      <c r="F16" s="4">
        <f>SUM(F5:F15)</f>
        <v>55</v>
      </c>
      <c r="G16" s="4">
        <f>SUM(G5:G15)</f>
        <v>55</v>
      </c>
      <c r="I16" s="4">
        <f>SUM(I5:I15)</f>
        <v>55</v>
      </c>
      <c r="J16" s="4">
        <f>SUM(J5:J15)</f>
        <v>55</v>
      </c>
      <c r="L16" s="4">
        <f>SUM(L5:L15)</f>
        <v>55</v>
      </c>
      <c r="M16" s="4">
        <f>SUM(M5:M15)</f>
        <v>55</v>
      </c>
      <c r="O16" s="4">
        <f>SUM(O5:O15)</f>
        <v>55</v>
      </c>
      <c r="P16" s="4">
        <f>SUM(P5:P15)</f>
        <v>55</v>
      </c>
      <c r="Q16" s="4"/>
      <c r="R16" s="4">
        <f>SUM(R5:R15)</f>
        <v>55</v>
      </c>
      <c r="S16" s="4">
        <f>SUM(S5:S15)</f>
        <v>275</v>
      </c>
      <c r="T16" s="4"/>
      <c r="U16" s="4">
        <f>SUM(U5:U15)</f>
        <v>55</v>
      </c>
    </row>
  </sheetData>
  <mergeCells count="12">
    <mergeCell ref="A1:H1"/>
    <mergeCell ref="A3:A4"/>
    <mergeCell ref="B3:B4"/>
    <mergeCell ref="C3:C4"/>
    <mergeCell ref="D3:F3"/>
    <mergeCell ref="G3:I3"/>
    <mergeCell ref="J3:L3"/>
    <mergeCell ref="M3:O3"/>
    <mergeCell ref="M1:U1"/>
    <mergeCell ref="P3:R3"/>
    <mergeCell ref="S3:T3"/>
    <mergeCell ref="U3:U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6"/>
  <sheetViews>
    <sheetView workbookViewId="0">
      <selection activeCell="Q14" sqref="Q14"/>
    </sheetView>
  </sheetViews>
  <sheetFormatPr defaultRowHeight="14.4" x14ac:dyDescent="0.3"/>
  <cols>
    <col min="1" max="1" width="5.44140625" style="1" bestFit="1" customWidth="1"/>
    <col min="2" max="2" width="26" style="1" bestFit="1" customWidth="1"/>
    <col min="3" max="3" width="7.109375" bestFit="1" customWidth="1"/>
    <col min="4" max="4" width="6.88671875" bestFit="1" customWidth="1"/>
    <col min="5" max="5" width="6.33203125" style="99" bestFit="1" customWidth="1"/>
    <col min="6" max="6" width="7.109375" bestFit="1" customWidth="1"/>
    <col min="7" max="7" width="5.5546875" bestFit="1" customWidth="1"/>
    <col min="8" max="8" width="6.33203125" style="99" bestFit="1" customWidth="1"/>
    <col min="9" max="9" width="7.109375" bestFit="1" customWidth="1"/>
    <col min="10" max="10" width="7" bestFit="1" customWidth="1"/>
    <col min="11" max="11" width="6.33203125" style="99" bestFit="1" customWidth="1"/>
    <col min="12" max="12" width="7.109375" bestFit="1" customWidth="1"/>
    <col min="13" max="13" width="6.6640625" bestFit="1" customWidth="1"/>
    <col min="14" max="14" width="6.5546875" style="99" customWidth="1"/>
    <col min="15" max="15" width="6.88671875" bestFit="1" customWidth="1"/>
    <col min="16" max="16" width="6.6640625" bestFit="1" customWidth="1"/>
    <col min="17" max="17" width="13.109375" style="6" customWidth="1"/>
  </cols>
  <sheetData>
    <row r="1" spans="1:21" ht="30" customHeight="1" x14ac:dyDescent="0.5">
      <c r="B1" s="189" t="s">
        <v>56</v>
      </c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</row>
    <row r="2" spans="1:21" ht="30" customHeight="1" thickBot="1" x14ac:dyDescent="0.35">
      <c r="O2" s="99"/>
    </row>
    <row r="3" spans="1:21" s="9" customFormat="1" ht="30" customHeight="1" x14ac:dyDescent="0.3">
      <c r="A3" s="196" t="s">
        <v>18</v>
      </c>
      <c r="B3" s="205" t="s">
        <v>4</v>
      </c>
      <c r="C3" s="207" t="s">
        <v>8</v>
      </c>
      <c r="D3" s="203"/>
      <c r="E3" s="208"/>
      <c r="F3" s="200" t="s">
        <v>9</v>
      </c>
      <c r="G3" s="201"/>
      <c r="H3" s="151"/>
      <c r="I3" s="200" t="s">
        <v>10</v>
      </c>
      <c r="J3" s="202"/>
      <c r="K3" s="152"/>
      <c r="L3" s="200" t="s">
        <v>11</v>
      </c>
      <c r="M3" s="203"/>
      <c r="N3" s="204"/>
      <c r="O3" s="200" t="s">
        <v>6</v>
      </c>
      <c r="P3" s="202"/>
      <c r="Q3" s="198" t="s">
        <v>19</v>
      </c>
    </row>
    <row r="4" spans="1:21" s="9" customFormat="1" ht="30" customHeight="1" thickBot="1" x14ac:dyDescent="0.35">
      <c r="A4" s="197"/>
      <c r="B4" s="206"/>
      <c r="C4" s="34" t="s">
        <v>17</v>
      </c>
      <c r="D4" s="35" t="s">
        <v>15</v>
      </c>
      <c r="E4" s="146" t="s">
        <v>106</v>
      </c>
      <c r="F4" s="34" t="s">
        <v>17</v>
      </c>
      <c r="G4" s="35" t="s">
        <v>15</v>
      </c>
      <c r="H4" s="146" t="s">
        <v>106</v>
      </c>
      <c r="I4" s="34" t="s">
        <v>17</v>
      </c>
      <c r="J4" s="35" t="s">
        <v>15</v>
      </c>
      <c r="K4" s="146" t="s">
        <v>106</v>
      </c>
      <c r="L4" s="34" t="s">
        <v>17</v>
      </c>
      <c r="M4" s="35" t="s">
        <v>15</v>
      </c>
      <c r="N4" s="146" t="s">
        <v>106</v>
      </c>
      <c r="O4" s="34" t="s">
        <v>15</v>
      </c>
      <c r="P4" s="41" t="s">
        <v>25</v>
      </c>
      <c r="Q4" s="199"/>
    </row>
    <row r="5" spans="1:21" ht="30" customHeight="1" x14ac:dyDescent="0.3">
      <c r="A5" s="13">
        <v>1</v>
      </c>
      <c r="B5" s="29" t="s">
        <v>58</v>
      </c>
      <c r="C5" s="110">
        <f>'NE - A'!S5</f>
        <v>39</v>
      </c>
      <c r="D5" s="143">
        <f>'NE - A'!T5</f>
        <v>5</v>
      </c>
      <c r="E5" s="138">
        <f>'NE - A'!U5</f>
        <v>10</v>
      </c>
      <c r="F5" s="38">
        <f>'NE - B'!S5</f>
        <v>29.5</v>
      </c>
      <c r="G5" s="143">
        <f>'NE - B'!T5</f>
        <v>3</v>
      </c>
      <c r="H5" s="138">
        <f>'NE - B'!U5</f>
        <v>6.5</v>
      </c>
      <c r="I5" s="38">
        <f>'NE - C'!S5</f>
        <v>33</v>
      </c>
      <c r="J5" s="143">
        <f>'NE - C'!T5</f>
        <v>7</v>
      </c>
      <c r="K5" s="138">
        <f>'NE - C'!U5</f>
        <v>9</v>
      </c>
      <c r="L5" s="38">
        <f>'NE - D'!S5</f>
        <v>23.5</v>
      </c>
      <c r="M5" s="143">
        <f>'NE - D'!T5</f>
        <v>12</v>
      </c>
      <c r="N5" s="147">
        <f>'NE - D'!U5</f>
        <v>5</v>
      </c>
      <c r="O5" s="92">
        <f>D5+G5+J5+M5</f>
        <v>27</v>
      </c>
      <c r="P5" s="138">
        <f>E5+H5+K5+N5</f>
        <v>30.5</v>
      </c>
      <c r="Q5" s="131">
        <v>10</v>
      </c>
    </row>
    <row r="6" spans="1:21" ht="30" customHeight="1" x14ac:dyDescent="0.3">
      <c r="A6" s="7">
        <v>2</v>
      </c>
      <c r="B6" s="153" t="s">
        <v>40</v>
      </c>
      <c r="C6" s="111">
        <f>'NE - A'!S6</f>
        <v>26</v>
      </c>
      <c r="D6" s="142">
        <f>'NE - A'!T6</f>
        <v>11</v>
      </c>
      <c r="E6" s="139">
        <f>'NE - A'!U6</f>
        <v>5</v>
      </c>
      <c r="F6" s="39">
        <f>'NE - B'!S6</f>
        <v>29.5</v>
      </c>
      <c r="G6" s="142">
        <f>'NE - B'!T6</f>
        <v>3</v>
      </c>
      <c r="H6" s="139">
        <f>'NE - B'!U6</f>
        <v>6.5</v>
      </c>
      <c r="I6" s="39">
        <f>'NE - C'!S6</f>
        <v>32.5</v>
      </c>
      <c r="J6" s="142">
        <f>'NE - C'!T6</f>
        <v>9</v>
      </c>
      <c r="K6" s="139">
        <f>'NE - C'!U6</f>
        <v>8</v>
      </c>
      <c r="L6" s="39">
        <f>'NE - D'!S6</f>
        <v>32</v>
      </c>
      <c r="M6" s="142">
        <f>'NE - D'!T6</f>
        <v>8</v>
      </c>
      <c r="N6" s="148">
        <f>'NE - D'!U6</f>
        <v>7</v>
      </c>
      <c r="O6" s="10">
        <f t="shared" ref="O6:P14" si="0">D6+G6+J6+M6</f>
        <v>31</v>
      </c>
      <c r="P6" s="139">
        <f t="shared" si="0"/>
        <v>26.5</v>
      </c>
      <c r="Q6" s="132">
        <v>8</v>
      </c>
    </row>
    <row r="7" spans="1:21" ht="30" customHeight="1" x14ac:dyDescent="0.3">
      <c r="A7" s="7">
        <v>3</v>
      </c>
      <c r="B7" s="153" t="s">
        <v>61</v>
      </c>
      <c r="C7" s="111">
        <f>'NE - A'!S7</f>
        <v>33.5</v>
      </c>
      <c r="D7" s="142">
        <f>'NE - A'!T7</f>
        <v>8</v>
      </c>
      <c r="E7" s="139">
        <f>'NE - A'!U7</f>
        <v>8</v>
      </c>
      <c r="F7" s="39">
        <f>'NE - B'!S7</f>
        <v>24.5</v>
      </c>
      <c r="G7" s="142">
        <f>'NE - B'!T7</f>
        <v>6</v>
      </c>
      <c r="H7" s="139">
        <f>'NE - B'!U7</f>
        <v>3</v>
      </c>
      <c r="I7" s="39">
        <f>'NE - C'!S7</f>
        <v>37</v>
      </c>
      <c r="J7" s="142">
        <f>'NE - C'!T7</f>
        <v>5</v>
      </c>
      <c r="K7" s="139">
        <f>'NE - C'!U7</f>
        <v>10</v>
      </c>
      <c r="L7" s="39">
        <f>'NE - D'!S7</f>
        <v>33</v>
      </c>
      <c r="M7" s="142">
        <f>'NE - D'!T7</f>
        <v>8</v>
      </c>
      <c r="N7" s="148">
        <f>'NE - D'!U7</f>
        <v>8</v>
      </c>
      <c r="O7" s="10">
        <f t="shared" si="0"/>
        <v>27</v>
      </c>
      <c r="P7" s="139">
        <f t="shared" si="0"/>
        <v>29</v>
      </c>
      <c r="Q7" s="132">
        <v>9</v>
      </c>
    </row>
    <row r="8" spans="1:21" ht="30" customHeight="1" x14ac:dyDescent="0.3">
      <c r="A8" s="7">
        <v>4</v>
      </c>
      <c r="B8" s="153" t="s">
        <v>63</v>
      </c>
      <c r="C8" s="111">
        <f>'NE - A'!S8</f>
        <v>30</v>
      </c>
      <c r="D8" s="142">
        <f>'NE - A'!T8</f>
        <v>11</v>
      </c>
      <c r="E8" s="139">
        <f>'NE - A'!U8</f>
        <v>6</v>
      </c>
      <c r="F8" s="39">
        <f>'NE - B'!S8</f>
        <v>24.5</v>
      </c>
      <c r="G8" s="142">
        <f>'NE - B'!T8</f>
        <v>4</v>
      </c>
      <c r="H8" s="139">
        <f>'NE - B'!U8</f>
        <v>4</v>
      </c>
      <c r="I8" s="39">
        <f>'NE - C'!S8</f>
        <v>24</v>
      </c>
      <c r="J8" s="142">
        <f>'NE - C'!T8</f>
        <v>12</v>
      </c>
      <c r="K8" s="139">
        <f>'NE - C'!U8</f>
        <v>3</v>
      </c>
      <c r="L8" s="39">
        <f>'NE - D'!S8</f>
        <v>22.5</v>
      </c>
      <c r="M8" s="142">
        <f>'NE - D'!T8</f>
        <v>13</v>
      </c>
      <c r="N8" s="148">
        <f>'NE - D'!U8</f>
        <v>3</v>
      </c>
      <c r="O8" s="10">
        <f t="shared" si="0"/>
        <v>40</v>
      </c>
      <c r="P8" s="139">
        <f t="shared" si="0"/>
        <v>16</v>
      </c>
      <c r="Q8" s="132">
        <v>3</v>
      </c>
    </row>
    <row r="9" spans="1:21" ht="30" customHeight="1" x14ac:dyDescent="0.3">
      <c r="A9" s="7">
        <v>5</v>
      </c>
      <c r="B9" s="153" t="s">
        <v>44</v>
      </c>
      <c r="C9" s="111">
        <f>'NE - A'!S9</f>
        <v>19.5</v>
      </c>
      <c r="D9" s="142">
        <f>'NE - A'!T9</f>
        <v>17</v>
      </c>
      <c r="E9" s="139">
        <f>'NE - A'!U9</f>
        <v>2</v>
      </c>
      <c r="F9" s="39">
        <f>'NE - B'!S9</f>
        <v>19.5</v>
      </c>
      <c r="G9" s="142">
        <f>'NE - B'!T9</f>
        <v>7</v>
      </c>
      <c r="H9" s="139">
        <f>'NE - B'!U9</f>
        <v>2</v>
      </c>
      <c r="I9" s="39">
        <f>'NE - C'!S9</f>
        <v>20.5</v>
      </c>
      <c r="J9" s="142">
        <f>'NE - C'!T9</f>
        <v>17</v>
      </c>
      <c r="K9" s="139">
        <f>'NE - C'!U9</f>
        <v>2</v>
      </c>
      <c r="L9" s="39">
        <f>'NE - D'!S9</f>
        <v>20</v>
      </c>
      <c r="M9" s="142">
        <f>'NE - D'!T9</f>
        <v>13</v>
      </c>
      <c r="N9" s="148">
        <f>'NE - D'!U9</f>
        <v>1</v>
      </c>
      <c r="O9" s="10">
        <f t="shared" si="0"/>
        <v>54</v>
      </c>
      <c r="P9" s="139">
        <f t="shared" si="0"/>
        <v>7</v>
      </c>
      <c r="Q9" s="132">
        <v>1</v>
      </c>
    </row>
    <row r="10" spans="1:21" ht="30" customHeight="1" x14ac:dyDescent="0.3">
      <c r="A10" s="7">
        <v>6</v>
      </c>
      <c r="B10" s="153" t="s">
        <v>66</v>
      </c>
      <c r="C10" s="111">
        <f>'NE - A'!S10</f>
        <v>15</v>
      </c>
      <c r="D10" s="142">
        <f>'NE - A'!T10</f>
        <v>22</v>
      </c>
      <c r="E10" s="139">
        <f>'NE - A'!U10</f>
        <v>1</v>
      </c>
      <c r="F10" s="39">
        <f>'NE - B'!S10</f>
        <v>39.5</v>
      </c>
      <c r="G10" s="142">
        <f>'NE - B'!T10</f>
        <v>0</v>
      </c>
      <c r="H10" s="139">
        <f>'NE - B'!U10</f>
        <v>10</v>
      </c>
      <c r="I10" s="39">
        <f>'NE - C'!S10</f>
        <v>27</v>
      </c>
      <c r="J10" s="142">
        <f>'NE - C'!T10</f>
        <v>14</v>
      </c>
      <c r="K10" s="139">
        <f>'NE - C'!U10</f>
        <v>5</v>
      </c>
      <c r="L10" s="39">
        <f>'NE - D'!S10</f>
        <v>35.5</v>
      </c>
      <c r="M10" s="142">
        <f>'NE - D'!T10</f>
        <v>8</v>
      </c>
      <c r="N10" s="148">
        <f>'NE - D'!U10</f>
        <v>9</v>
      </c>
      <c r="O10" s="10">
        <f t="shared" si="0"/>
        <v>44</v>
      </c>
      <c r="P10" s="139">
        <f t="shared" si="0"/>
        <v>25</v>
      </c>
      <c r="Q10" s="132">
        <v>6</v>
      </c>
    </row>
    <row r="11" spans="1:21" ht="30" customHeight="1" x14ac:dyDescent="0.3">
      <c r="A11" s="7">
        <v>7</v>
      </c>
      <c r="B11" s="153" t="s">
        <v>68</v>
      </c>
      <c r="C11" s="111">
        <f>'NE - A'!S11</f>
        <v>31.5</v>
      </c>
      <c r="D11" s="142">
        <f>'NE - A'!T11</f>
        <v>10</v>
      </c>
      <c r="E11" s="139">
        <f>'NE - A'!U11</f>
        <v>7</v>
      </c>
      <c r="F11" s="39">
        <f>'NE - B'!S11</f>
        <v>27</v>
      </c>
      <c r="G11" s="142">
        <f>'NE - B'!T11</f>
        <v>3</v>
      </c>
      <c r="H11" s="139">
        <f>'NE - B'!U11</f>
        <v>5</v>
      </c>
      <c r="I11" s="39">
        <f>'NE - C'!S11</f>
        <v>18.5</v>
      </c>
      <c r="J11" s="142">
        <f>'NE - C'!T11</f>
        <v>21</v>
      </c>
      <c r="K11" s="139">
        <f>'NE - C'!U11</f>
        <v>1</v>
      </c>
      <c r="L11" s="39">
        <f>'NE - D'!S11</f>
        <v>36.5</v>
      </c>
      <c r="M11" s="142">
        <f>'NE - D'!T11</f>
        <v>6</v>
      </c>
      <c r="N11" s="148">
        <f>'NE - D'!U11</f>
        <v>10</v>
      </c>
      <c r="O11" s="10">
        <f t="shared" si="0"/>
        <v>40</v>
      </c>
      <c r="P11" s="139">
        <f t="shared" si="0"/>
        <v>23</v>
      </c>
      <c r="Q11" s="132">
        <v>4</v>
      </c>
    </row>
    <row r="12" spans="1:21" ht="30" customHeight="1" x14ac:dyDescent="0.3">
      <c r="A12" s="7">
        <v>8</v>
      </c>
      <c r="B12" s="153" t="s">
        <v>70</v>
      </c>
      <c r="C12" s="111">
        <f>'NE - A'!S12</f>
        <v>24.5</v>
      </c>
      <c r="D12" s="142">
        <f>'NE - A'!T12</f>
        <v>14</v>
      </c>
      <c r="E12" s="139">
        <f>'NE - A'!U12</f>
        <v>4</v>
      </c>
      <c r="F12" s="39">
        <f>'NE - B'!S12</f>
        <v>31.5</v>
      </c>
      <c r="G12" s="142">
        <f>'NE - B'!T12</f>
        <v>2</v>
      </c>
      <c r="H12" s="139">
        <f>'NE - B'!U12</f>
        <v>9</v>
      </c>
      <c r="I12" s="39">
        <f>'NE - C'!S12</f>
        <v>29.5</v>
      </c>
      <c r="J12" s="142">
        <f>'NE - C'!T12</f>
        <v>11</v>
      </c>
      <c r="K12" s="139">
        <f>'NE - C'!U12</f>
        <v>7</v>
      </c>
      <c r="L12" s="39">
        <f>'NE - D'!S12</f>
        <v>23</v>
      </c>
      <c r="M12" s="142">
        <f>'NE - D'!T12</f>
        <v>14</v>
      </c>
      <c r="N12" s="148">
        <f>'NE - D'!U12</f>
        <v>4</v>
      </c>
      <c r="O12" s="10">
        <f t="shared" si="0"/>
        <v>41</v>
      </c>
      <c r="P12" s="139">
        <f t="shared" si="0"/>
        <v>24</v>
      </c>
      <c r="Q12" s="132">
        <v>5</v>
      </c>
    </row>
    <row r="13" spans="1:21" ht="30" customHeight="1" x14ac:dyDescent="0.3">
      <c r="A13" s="7">
        <v>9</v>
      </c>
      <c r="B13" s="153" t="s">
        <v>49</v>
      </c>
      <c r="C13" s="111">
        <f>'NE - A'!S13</f>
        <v>21.5</v>
      </c>
      <c r="D13" s="142">
        <f>'NE - A'!T13</f>
        <v>18</v>
      </c>
      <c r="E13" s="139">
        <f>'NE - A'!U13</f>
        <v>3</v>
      </c>
      <c r="F13" s="39">
        <f>'NE - B'!S13</f>
        <v>19</v>
      </c>
      <c r="G13" s="142">
        <f>'NE - B'!T13</f>
        <v>6</v>
      </c>
      <c r="H13" s="139">
        <f>'NE - B'!U13</f>
        <v>1</v>
      </c>
      <c r="I13" s="39">
        <f>'NE - C'!S13</f>
        <v>25.5</v>
      </c>
      <c r="J13" s="142">
        <f>'NE - C'!T13</f>
        <v>12</v>
      </c>
      <c r="K13" s="139">
        <f>'NE - C'!U13</f>
        <v>4</v>
      </c>
      <c r="L13" s="39">
        <f>'NE - D'!S13</f>
        <v>28.5</v>
      </c>
      <c r="M13" s="142">
        <f>'NE - D'!T13</f>
        <v>10</v>
      </c>
      <c r="N13" s="148">
        <f>'NE - D'!U13</f>
        <v>6</v>
      </c>
      <c r="O13" s="10">
        <f t="shared" si="0"/>
        <v>46</v>
      </c>
      <c r="P13" s="139">
        <f t="shared" si="0"/>
        <v>14</v>
      </c>
      <c r="Q13" s="132">
        <v>2</v>
      </c>
    </row>
    <row r="14" spans="1:21" ht="30" customHeight="1" thickBot="1" x14ac:dyDescent="0.35">
      <c r="A14" s="8">
        <v>10</v>
      </c>
      <c r="B14" s="141" t="s">
        <v>73</v>
      </c>
      <c r="C14" s="112">
        <f>'NE - A'!S14</f>
        <v>34.5</v>
      </c>
      <c r="D14" s="144">
        <f>'NE - A'!T14</f>
        <v>8</v>
      </c>
      <c r="E14" s="140">
        <f>'NE - A'!U14</f>
        <v>9</v>
      </c>
      <c r="F14" s="40">
        <f>'NE - B'!S14</f>
        <v>30.5</v>
      </c>
      <c r="G14" s="144">
        <f>'NE - B'!T14</f>
        <v>2</v>
      </c>
      <c r="H14" s="140">
        <f>'NE - B'!U14</f>
        <v>8</v>
      </c>
      <c r="I14" s="40">
        <f>'NE - C'!S14</f>
        <v>27.5</v>
      </c>
      <c r="J14" s="144">
        <f>'NE - C'!T14</f>
        <v>11</v>
      </c>
      <c r="K14" s="140">
        <f>'NE - C'!U14</f>
        <v>6</v>
      </c>
      <c r="L14" s="40">
        <f>'NE - D'!S14</f>
        <v>20.5</v>
      </c>
      <c r="M14" s="144">
        <f>'NE - D'!T14</f>
        <v>13</v>
      </c>
      <c r="N14" s="149">
        <f>'NE - D'!U14</f>
        <v>2</v>
      </c>
      <c r="O14" s="12">
        <f t="shared" si="0"/>
        <v>34</v>
      </c>
      <c r="P14" s="140">
        <f t="shared" si="0"/>
        <v>25</v>
      </c>
      <c r="Q14" s="133">
        <v>7</v>
      </c>
    </row>
    <row r="16" spans="1:21" ht="15.6" x14ac:dyDescent="0.4">
      <c r="C16" s="145">
        <f t="shared" ref="C16:D16" si="1">SUM(C5:C14)</f>
        <v>275</v>
      </c>
      <c r="D16" s="145">
        <f t="shared" si="1"/>
        <v>124</v>
      </c>
      <c r="E16" s="150">
        <f>SUM(E5:E14)</f>
        <v>55</v>
      </c>
      <c r="F16" s="145">
        <f t="shared" ref="F16:Q16" si="2">SUM(F5:F14)</f>
        <v>275</v>
      </c>
      <c r="G16" s="145">
        <f t="shared" si="2"/>
        <v>36</v>
      </c>
      <c r="H16" s="150">
        <f t="shared" si="2"/>
        <v>55</v>
      </c>
      <c r="I16" s="145">
        <f t="shared" si="2"/>
        <v>275</v>
      </c>
      <c r="J16" s="145">
        <f t="shared" si="2"/>
        <v>119</v>
      </c>
      <c r="K16" s="150">
        <f t="shared" si="2"/>
        <v>55</v>
      </c>
      <c r="L16" s="145">
        <f t="shared" si="2"/>
        <v>275</v>
      </c>
      <c r="M16" s="145">
        <f t="shared" si="2"/>
        <v>105</v>
      </c>
      <c r="N16" s="150">
        <f t="shared" si="2"/>
        <v>55</v>
      </c>
      <c r="O16" s="145">
        <f t="shared" si="2"/>
        <v>384</v>
      </c>
      <c r="P16" s="145">
        <f t="shared" si="2"/>
        <v>220</v>
      </c>
      <c r="Q16" s="145">
        <f t="shared" si="2"/>
        <v>55</v>
      </c>
      <c r="R16" s="4"/>
      <c r="S16" s="4"/>
      <c r="U16" s="99"/>
    </row>
  </sheetData>
  <mergeCells count="9">
    <mergeCell ref="A3:A4"/>
    <mergeCell ref="B3:B4"/>
    <mergeCell ref="F3:G3"/>
    <mergeCell ref="B1:Q1"/>
    <mergeCell ref="C3:E3"/>
    <mergeCell ref="I3:J3"/>
    <mergeCell ref="L3:N3"/>
    <mergeCell ref="O3:P3"/>
    <mergeCell ref="Q3:Q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A53A7-091A-4D61-A3BF-D459553B3752}">
  <dimension ref="A1:N18"/>
  <sheetViews>
    <sheetView workbookViewId="0">
      <selection activeCell="L14" sqref="L14"/>
    </sheetView>
  </sheetViews>
  <sheetFormatPr defaultRowHeight="14.4" x14ac:dyDescent="0.3"/>
  <cols>
    <col min="1" max="1" width="6.6640625" bestFit="1" customWidth="1"/>
    <col min="2" max="2" width="19.88671875" customWidth="1"/>
    <col min="3" max="3" width="8.33203125" customWidth="1"/>
    <col min="4" max="4" width="9.33203125" customWidth="1"/>
    <col min="5" max="8" width="8.33203125" customWidth="1"/>
    <col min="9" max="10" width="10.33203125" customWidth="1"/>
    <col min="11" max="11" width="10.88671875" customWidth="1"/>
    <col min="12" max="12" width="13" customWidth="1"/>
  </cols>
  <sheetData>
    <row r="1" spans="1:12" ht="35.1" customHeight="1" x14ac:dyDescent="0.5">
      <c r="B1" s="3" t="s">
        <v>57</v>
      </c>
    </row>
    <row r="2" spans="1:12" ht="35.1" customHeight="1" thickBot="1" x14ac:dyDescent="0.35"/>
    <row r="3" spans="1:12" s="9" customFormat="1" ht="30" customHeight="1" x14ac:dyDescent="0.3">
      <c r="A3" s="209" t="s">
        <v>18</v>
      </c>
      <c r="B3" s="211" t="s">
        <v>4</v>
      </c>
      <c r="C3" s="200" t="s">
        <v>12</v>
      </c>
      <c r="D3" s="203"/>
      <c r="E3" s="204"/>
      <c r="F3" s="213" t="s">
        <v>26</v>
      </c>
      <c r="G3" s="203"/>
      <c r="H3" s="201"/>
      <c r="I3" s="200" t="s">
        <v>27</v>
      </c>
      <c r="J3" s="203"/>
      <c r="K3" s="204"/>
      <c r="L3" s="198" t="s">
        <v>19</v>
      </c>
    </row>
    <row r="4" spans="1:12" s="9" customFormat="1" ht="30" customHeight="1" thickBot="1" x14ac:dyDescent="0.35">
      <c r="A4" s="210"/>
      <c r="B4" s="212"/>
      <c r="C4" s="34" t="s">
        <v>15</v>
      </c>
      <c r="D4" s="106" t="s">
        <v>16</v>
      </c>
      <c r="E4" s="35" t="s">
        <v>25</v>
      </c>
      <c r="F4" s="34" t="s">
        <v>15</v>
      </c>
      <c r="G4" s="106" t="s">
        <v>16</v>
      </c>
      <c r="H4" s="35" t="s">
        <v>25</v>
      </c>
      <c r="I4" s="34" t="s">
        <v>15</v>
      </c>
      <c r="J4" s="106" t="s">
        <v>16</v>
      </c>
      <c r="K4" s="160" t="s">
        <v>25</v>
      </c>
      <c r="L4" s="199"/>
    </row>
    <row r="5" spans="1:12" ht="30" customHeight="1" x14ac:dyDescent="0.3">
      <c r="A5" s="13">
        <v>1</v>
      </c>
      <c r="B5" s="29" t="s">
        <v>58</v>
      </c>
      <c r="C5" s="42">
        <f>'SO spolu'!O5</f>
        <v>60</v>
      </c>
      <c r="D5" s="162">
        <f>'SO spolu'!P5</f>
        <v>29</v>
      </c>
      <c r="E5" s="37">
        <f>'SO spolu'!Q5</f>
        <v>10</v>
      </c>
      <c r="F5" s="157">
        <f>'NE SPOLU'!O5</f>
        <v>27</v>
      </c>
      <c r="G5" s="162">
        <f>'NE SPOLU'!P5</f>
        <v>30.5</v>
      </c>
      <c r="H5" s="37">
        <f>'NE SPOLU'!Q5</f>
        <v>10</v>
      </c>
      <c r="I5" s="157">
        <f>C5+F5</f>
        <v>87</v>
      </c>
      <c r="J5" s="155">
        <f>D5+G5</f>
        <v>59.5</v>
      </c>
      <c r="K5" s="37">
        <f>E5+H5</f>
        <v>20</v>
      </c>
      <c r="L5" s="36">
        <v>10</v>
      </c>
    </row>
    <row r="6" spans="1:12" ht="30" customHeight="1" x14ac:dyDescent="0.3">
      <c r="A6" s="7">
        <v>2</v>
      </c>
      <c r="B6" s="153" t="s">
        <v>40</v>
      </c>
      <c r="C6" s="17">
        <f>'SO spolu'!O6</f>
        <v>63</v>
      </c>
      <c r="D6" s="161">
        <f>'SO spolu'!P6</f>
        <v>28.5</v>
      </c>
      <c r="E6" s="5">
        <f>'SO spolu'!Q6</f>
        <v>9</v>
      </c>
      <c r="F6" s="158">
        <f>'NE SPOLU'!O6</f>
        <v>31</v>
      </c>
      <c r="G6" s="161">
        <f>'NE SPOLU'!P6</f>
        <v>26.5</v>
      </c>
      <c r="H6" s="5">
        <f>'NE SPOLU'!Q6</f>
        <v>8</v>
      </c>
      <c r="I6" s="158">
        <f t="shared" ref="I6:J14" si="0">C6+F6</f>
        <v>94</v>
      </c>
      <c r="J6" s="154">
        <f t="shared" si="0"/>
        <v>55</v>
      </c>
      <c r="K6" s="5">
        <f t="shared" ref="K6:K14" si="1">E6+H6</f>
        <v>17</v>
      </c>
      <c r="L6" s="19">
        <v>9</v>
      </c>
    </row>
    <row r="7" spans="1:12" ht="30" customHeight="1" x14ac:dyDescent="0.3">
      <c r="A7" s="7">
        <v>3</v>
      </c>
      <c r="B7" s="153" t="s">
        <v>61</v>
      </c>
      <c r="C7" s="17">
        <f>'SO spolu'!O7</f>
        <v>89</v>
      </c>
      <c r="D7" s="161">
        <f>'SO spolu'!P7</f>
        <v>20</v>
      </c>
      <c r="E7" s="5">
        <f>'SO spolu'!Q7</f>
        <v>3</v>
      </c>
      <c r="F7" s="158">
        <f>'NE SPOLU'!O7</f>
        <v>27</v>
      </c>
      <c r="G7" s="161">
        <f>'NE SPOLU'!P7</f>
        <v>29</v>
      </c>
      <c r="H7" s="5">
        <f>'NE SPOLU'!Q7</f>
        <v>9</v>
      </c>
      <c r="I7" s="158">
        <f t="shared" si="0"/>
        <v>116</v>
      </c>
      <c r="J7" s="154">
        <f t="shared" si="0"/>
        <v>49</v>
      </c>
      <c r="K7" s="5">
        <f t="shared" si="1"/>
        <v>12</v>
      </c>
      <c r="L7" s="19">
        <v>7</v>
      </c>
    </row>
    <row r="8" spans="1:12" ht="30" customHeight="1" x14ac:dyDescent="0.3">
      <c r="A8" s="7">
        <v>4</v>
      </c>
      <c r="B8" s="153" t="s">
        <v>63</v>
      </c>
      <c r="C8" s="17">
        <f>'SO spolu'!O8</f>
        <v>82</v>
      </c>
      <c r="D8" s="161">
        <f>'SO spolu'!P8</f>
        <v>27</v>
      </c>
      <c r="E8" s="5">
        <f>'SO spolu'!Q8</f>
        <v>7</v>
      </c>
      <c r="F8" s="158">
        <f>'NE SPOLU'!O8</f>
        <v>40</v>
      </c>
      <c r="G8" s="161">
        <f>'NE SPOLU'!P8</f>
        <v>16</v>
      </c>
      <c r="H8" s="5">
        <f>'NE SPOLU'!Q8</f>
        <v>3</v>
      </c>
      <c r="I8" s="158">
        <f t="shared" si="0"/>
        <v>122</v>
      </c>
      <c r="J8" s="154">
        <f t="shared" si="0"/>
        <v>43</v>
      </c>
      <c r="K8" s="5">
        <f t="shared" si="1"/>
        <v>10</v>
      </c>
      <c r="L8" s="19">
        <v>4</v>
      </c>
    </row>
    <row r="9" spans="1:12" ht="30" customHeight="1" x14ac:dyDescent="0.3">
      <c r="A9" s="7">
        <v>5</v>
      </c>
      <c r="B9" s="153" t="s">
        <v>44</v>
      </c>
      <c r="C9" s="17">
        <f>'SO spolu'!O9</f>
        <v>119</v>
      </c>
      <c r="D9" s="161">
        <f>'SO spolu'!P9</f>
        <v>9</v>
      </c>
      <c r="E9" s="5">
        <f>'SO spolu'!Q9</f>
        <v>2</v>
      </c>
      <c r="F9" s="158">
        <f>'NE SPOLU'!O9</f>
        <v>54</v>
      </c>
      <c r="G9" s="161">
        <f>'NE SPOLU'!P9</f>
        <v>7</v>
      </c>
      <c r="H9" s="5">
        <f>'NE SPOLU'!Q9</f>
        <v>1</v>
      </c>
      <c r="I9" s="158">
        <f t="shared" si="0"/>
        <v>173</v>
      </c>
      <c r="J9" s="154">
        <f t="shared" si="0"/>
        <v>16</v>
      </c>
      <c r="K9" s="5">
        <f t="shared" si="1"/>
        <v>3</v>
      </c>
      <c r="L9" s="19">
        <v>1</v>
      </c>
    </row>
    <row r="10" spans="1:12" ht="30" customHeight="1" x14ac:dyDescent="0.3">
      <c r="A10" s="7">
        <v>6</v>
      </c>
      <c r="B10" s="153" t="s">
        <v>66</v>
      </c>
      <c r="C10" s="17">
        <f>'SO spolu'!O10</f>
        <v>130</v>
      </c>
      <c r="D10" s="161">
        <f>'SO spolu'!P10</f>
        <v>8</v>
      </c>
      <c r="E10" s="5">
        <f>'SO spolu'!Q10</f>
        <v>1</v>
      </c>
      <c r="F10" s="158">
        <f>'NE SPOLU'!O10</f>
        <v>44</v>
      </c>
      <c r="G10" s="161">
        <f>'NE SPOLU'!P10</f>
        <v>25</v>
      </c>
      <c r="H10" s="5">
        <f>'NE SPOLU'!Q10</f>
        <v>6</v>
      </c>
      <c r="I10" s="158">
        <f t="shared" si="0"/>
        <v>174</v>
      </c>
      <c r="J10" s="154">
        <f t="shared" si="0"/>
        <v>33</v>
      </c>
      <c r="K10" s="5">
        <f t="shared" si="1"/>
        <v>7</v>
      </c>
      <c r="L10" s="19">
        <v>2</v>
      </c>
    </row>
    <row r="11" spans="1:12" ht="30" customHeight="1" x14ac:dyDescent="0.3">
      <c r="A11" s="7">
        <v>7</v>
      </c>
      <c r="B11" s="153" t="s">
        <v>68</v>
      </c>
      <c r="C11" s="17">
        <f>'SO spolu'!O11</f>
        <v>87</v>
      </c>
      <c r="D11" s="161">
        <f>'SO spolu'!P11</f>
        <v>21</v>
      </c>
      <c r="E11" s="5">
        <f>'SO spolu'!Q11</f>
        <v>4</v>
      </c>
      <c r="F11" s="158">
        <f>'NE SPOLU'!O11</f>
        <v>40</v>
      </c>
      <c r="G11" s="161">
        <f>'NE SPOLU'!P11</f>
        <v>23</v>
      </c>
      <c r="H11" s="5">
        <f>'NE SPOLU'!Q11</f>
        <v>4</v>
      </c>
      <c r="I11" s="158">
        <f t="shared" si="0"/>
        <v>127</v>
      </c>
      <c r="J11" s="154">
        <f t="shared" si="0"/>
        <v>44</v>
      </c>
      <c r="K11" s="5">
        <f t="shared" si="1"/>
        <v>8</v>
      </c>
      <c r="L11" s="19">
        <v>5</v>
      </c>
    </row>
    <row r="12" spans="1:12" ht="30" customHeight="1" x14ac:dyDescent="0.3">
      <c r="A12" s="7">
        <v>8</v>
      </c>
      <c r="B12" s="153" t="s">
        <v>70</v>
      </c>
      <c r="C12" s="17">
        <f>'SO spolu'!O12</f>
        <v>86</v>
      </c>
      <c r="D12" s="161">
        <f>'SO spolu'!P12</f>
        <v>23.5</v>
      </c>
      <c r="E12" s="5">
        <f>'SO spolu'!Q12</f>
        <v>5</v>
      </c>
      <c r="F12" s="158">
        <f>'NE SPOLU'!O12</f>
        <v>41</v>
      </c>
      <c r="G12" s="161">
        <f>'NE SPOLU'!P12</f>
        <v>24</v>
      </c>
      <c r="H12" s="5">
        <f>'NE SPOLU'!Q12</f>
        <v>5</v>
      </c>
      <c r="I12" s="158">
        <f t="shared" si="0"/>
        <v>127</v>
      </c>
      <c r="J12" s="154">
        <f t="shared" si="0"/>
        <v>47.5</v>
      </c>
      <c r="K12" s="5">
        <f t="shared" si="1"/>
        <v>10</v>
      </c>
      <c r="L12" s="19">
        <v>6</v>
      </c>
    </row>
    <row r="13" spans="1:12" ht="30" customHeight="1" x14ac:dyDescent="0.3">
      <c r="A13" s="7">
        <v>9</v>
      </c>
      <c r="B13" s="153" t="s">
        <v>49</v>
      </c>
      <c r="C13" s="17">
        <f>'SO spolu'!O13</f>
        <v>74</v>
      </c>
      <c r="D13" s="161">
        <f>'SO spolu'!P13</f>
        <v>26</v>
      </c>
      <c r="E13" s="5">
        <f>'SO spolu'!Q13</f>
        <v>6</v>
      </c>
      <c r="F13" s="158">
        <f>'NE SPOLU'!O13</f>
        <v>46</v>
      </c>
      <c r="G13" s="161">
        <f>'NE SPOLU'!P13</f>
        <v>14</v>
      </c>
      <c r="H13" s="5">
        <f>'NE SPOLU'!Q13</f>
        <v>2</v>
      </c>
      <c r="I13" s="158">
        <f t="shared" si="0"/>
        <v>120</v>
      </c>
      <c r="J13" s="154">
        <f t="shared" si="0"/>
        <v>40</v>
      </c>
      <c r="K13" s="5">
        <f t="shared" si="1"/>
        <v>8</v>
      </c>
      <c r="L13" s="19">
        <v>3</v>
      </c>
    </row>
    <row r="14" spans="1:12" ht="30" customHeight="1" thickBot="1" x14ac:dyDescent="0.35">
      <c r="A14" s="8">
        <v>10</v>
      </c>
      <c r="B14" s="141" t="s">
        <v>73</v>
      </c>
      <c r="C14" s="18">
        <f>'SO spolu'!O14</f>
        <v>84</v>
      </c>
      <c r="D14" s="163">
        <f>'SO spolu'!P14</f>
        <v>28</v>
      </c>
      <c r="E14" s="11">
        <f>'SO spolu'!Q14</f>
        <v>8</v>
      </c>
      <c r="F14" s="159">
        <f>'NE SPOLU'!O14</f>
        <v>34</v>
      </c>
      <c r="G14" s="163">
        <f>'NE SPOLU'!P14</f>
        <v>25</v>
      </c>
      <c r="H14" s="11">
        <f>'NE SPOLU'!Q14</f>
        <v>7</v>
      </c>
      <c r="I14" s="159">
        <f t="shared" si="0"/>
        <v>118</v>
      </c>
      <c r="J14" s="156">
        <f t="shared" si="0"/>
        <v>53</v>
      </c>
      <c r="K14" s="11">
        <f t="shared" si="1"/>
        <v>15</v>
      </c>
      <c r="L14" s="20">
        <v>8</v>
      </c>
    </row>
    <row r="16" spans="1:12" ht="15.6" x14ac:dyDescent="0.4">
      <c r="A16" t="s">
        <v>22</v>
      </c>
      <c r="D16" s="4">
        <f>SUM(D5:D15)</f>
        <v>220</v>
      </c>
      <c r="E16" s="4">
        <f>SUM(E5:E15)</f>
        <v>55</v>
      </c>
      <c r="G16" s="4">
        <f>SUM(G5:G15)</f>
        <v>220</v>
      </c>
      <c r="H16" s="4">
        <f>SUM(H5:H15)</f>
        <v>55</v>
      </c>
      <c r="J16" s="4">
        <f>SUM(J5:J15)</f>
        <v>440</v>
      </c>
      <c r="K16" s="4">
        <f>SUM(K5:K15)</f>
        <v>110</v>
      </c>
      <c r="L16" s="4">
        <f>SUM(L5:L15)</f>
        <v>55</v>
      </c>
    </row>
    <row r="18" spans="1:14" x14ac:dyDescent="0.3">
      <c r="A18" t="s">
        <v>23</v>
      </c>
      <c r="C18" t="s">
        <v>24</v>
      </c>
      <c r="I18" s="14" t="s">
        <v>13</v>
      </c>
      <c r="J18" s="14"/>
      <c r="L18" s="14"/>
      <c r="M18" s="1"/>
      <c r="N18" s="1"/>
    </row>
  </sheetData>
  <mergeCells count="6">
    <mergeCell ref="L3:L4"/>
    <mergeCell ref="A3:A4"/>
    <mergeCell ref="B3:B4"/>
    <mergeCell ref="C3:E3"/>
    <mergeCell ref="F3:H3"/>
    <mergeCell ref="I3:K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71078-F915-4437-B807-E44E72E28F7C}">
  <dimension ref="A1:S21"/>
  <sheetViews>
    <sheetView tabSelected="1" topLeftCell="B1" workbookViewId="0">
      <selection activeCell="B1" sqref="B1"/>
    </sheetView>
  </sheetViews>
  <sheetFormatPr defaultRowHeight="13.2" x14ac:dyDescent="0.25"/>
  <cols>
    <col min="1" max="1" width="3.33203125" style="43" hidden="1" customWidth="1"/>
    <col min="2" max="2" width="4.33203125" style="43" bestFit="1" customWidth="1"/>
    <col min="3" max="3" width="26" style="43" bestFit="1" customWidth="1"/>
    <col min="4" max="4" width="6.33203125" style="43" customWidth="1"/>
    <col min="5" max="5" width="8" style="43" customWidth="1"/>
    <col min="6" max="6" width="9.109375" style="43" customWidth="1"/>
    <col min="7" max="7" width="8.5546875" style="43" customWidth="1"/>
    <col min="8" max="8" width="7.109375" style="43" customWidth="1"/>
    <col min="9" max="9" width="9.109375" style="43" customWidth="1"/>
    <col min="10" max="12" width="7.6640625" style="43" customWidth="1"/>
    <col min="13" max="13" width="9.88671875" style="43" customWidth="1"/>
    <col min="14" max="14" width="10.5546875" style="43" customWidth="1"/>
    <col min="15" max="15" width="9.44140625" style="43" customWidth="1"/>
    <col min="16" max="16" width="6.5546875" style="43" customWidth="1"/>
    <col min="17" max="17" width="0" style="43" hidden="1" customWidth="1"/>
    <col min="18" max="18" width="13.44140625" style="43" customWidth="1"/>
    <col min="19" max="19" width="0" style="43" hidden="1" customWidth="1"/>
    <col min="20" max="239" width="9.109375" style="43"/>
    <col min="240" max="241" width="0" style="43" hidden="1" customWidth="1"/>
    <col min="242" max="242" width="21.5546875" style="43" customWidth="1"/>
    <col min="243" max="243" width="6.33203125" style="43" customWidth="1"/>
    <col min="244" max="244" width="8" style="43" customWidth="1"/>
    <col min="245" max="245" width="9.109375" style="43"/>
    <col min="246" max="246" width="8.5546875" style="43" customWidth="1"/>
    <col min="247" max="247" width="7.109375" style="43" customWidth="1"/>
    <col min="248" max="248" width="9.109375" style="43"/>
    <col min="249" max="251" width="7.6640625" style="43" customWidth="1"/>
    <col min="252" max="252" width="9.88671875" style="43" customWidth="1"/>
    <col min="253" max="253" width="10.5546875" style="43" customWidth="1"/>
    <col min="254" max="254" width="9.44140625" style="43" customWidth="1"/>
    <col min="255" max="255" width="6.5546875" style="43" customWidth="1"/>
    <col min="256" max="256" width="0" style="43" hidden="1" customWidth="1"/>
    <col min="257" max="257" width="13.44140625" style="43" customWidth="1"/>
    <col min="258" max="259" width="0" style="43" hidden="1" customWidth="1"/>
    <col min="260" max="261" width="9.109375" style="43"/>
    <col min="262" max="262" width="12.6640625" style="43" customWidth="1"/>
    <col min="263" max="495" width="9.109375" style="43"/>
    <col min="496" max="497" width="0" style="43" hidden="1" customWidth="1"/>
    <col min="498" max="498" width="21.5546875" style="43" customWidth="1"/>
    <col min="499" max="499" width="6.33203125" style="43" customWidth="1"/>
    <col min="500" max="500" width="8" style="43" customWidth="1"/>
    <col min="501" max="501" width="9.109375" style="43"/>
    <col min="502" max="502" width="8.5546875" style="43" customWidth="1"/>
    <col min="503" max="503" width="7.109375" style="43" customWidth="1"/>
    <col min="504" max="504" width="9.109375" style="43"/>
    <col min="505" max="507" width="7.6640625" style="43" customWidth="1"/>
    <col min="508" max="508" width="9.88671875" style="43" customWidth="1"/>
    <col min="509" max="509" width="10.5546875" style="43" customWidth="1"/>
    <col min="510" max="510" width="9.44140625" style="43" customWidth="1"/>
    <col min="511" max="511" width="6.5546875" style="43" customWidth="1"/>
    <col min="512" max="512" width="0" style="43" hidden="1" customWidth="1"/>
    <col min="513" max="513" width="13.44140625" style="43" customWidth="1"/>
    <col min="514" max="515" width="0" style="43" hidden="1" customWidth="1"/>
    <col min="516" max="517" width="9.109375" style="43"/>
    <col min="518" max="518" width="12.6640625" style="43" customWidth="1"/>
    <col min="519" max="751" width="9.109375" style="43"/>
    <col min="752" max="753" width="0" style="43" hidden="1" customWidth="1"/>
    <col min="754" max="754" width="21.5546875" style="43" customWidth="1"/>
    <col min="755" max="755" width="6.33203125" style="43" customWidth="1"/>
    <col min="756" max="756" width="8" style="43" customWidth="1"/>
    <col min="757" max="757" width="9.109375" style="43"/>
    <col min="758" max="758" width="8.5546875" style="43" customWidth="1"/>
    <col min="759" max="759" width="7.109375" style="43" customWidth="1"/>
    <col min="760" max="760" width="9.109375" style="43"/>
    <col min="761" max="763" width="7.6640625" style="43" customWidth="1"/>
    <col min="764" max="764" width="9.88671875" style="43" customWidth="1"/>
    <col min="765" max="765" width="10.5546875" style="43" customWidth="1"/>
    <col min="766" max="766" width="9.44140625" style="43" customWidth="1"/>
    <col min="767" max="767" width="6.5546875" style="43" customWidth="1"/>
    <col min="768" max="768" width="0" style="43" hidden="1" customWidth="1"/>
    <col min="769" max="769" width="13.44140625" style="43" customWidth="1"/>
    <col min="770" max="771" width="0" style="43" hidden="1" customWidth="1"/>
    <col min="772" max="773" width="9.109375" style="43"/>
    <col min="774" max="774" width="12.6640625" style="43" customWidth="1"/>
    <col min="775" max="1007" width="9.109375" style="43"/>
    <col min="1008" max="1009" width="0" style="43" hidden="1" customWidth="1"/>
    <col min="1010" max="1010" width="21.5546875" style="43" customWidth="1"/>
    <col min="1011" max="1011" width="6.33203125" style="43" customWidth="1"/>
    <col min="1012" max="1012" width="8" style="43" customWidth="1"/>
    <col min="1013" max="1013" width="9.109375" style="43"/>
    <col min="1014" max="1014" width="8.5546875" style="43" customWidth="1"/>
    <col min="1015" max="1015" width="7.109375" style="43" customWidth="1"/>
    <col min="1016" max="1016" width="9.109375" style="43"/>
    <col min="1017" max="1019" width="7.6640625" style="43" customWidth="1"/>
    <col min="1020" max="1020" width="9.88671875" style="43" customWidth="1"/>
    <col min="1021" max="1021" width="10.5546875" style="43" customWidth="1"/>
    <col min="1022" max="1022" width="9.44140625" style="43" customWidth="1"/>
    <col min="1023" max="1023" width="6.5546875" style="43" customWidth="1"/>
    <col min="1024" max="1024" width="0" style="43" hidden="1" customWidth="1"/>
    <col min="1025" max="1025" width="13.44140625" style="43" customWidth="1"/>
    <col min="1026" max="1027" width="0" style="43" hidden="1" customWidth="1"/>
    <col min="1028" max="1029" width="9.109375" style="43"/>
    <col min="1030" max="1030" width="12.6640625" style="43" customWidth="1"/>
    <col min="1031" max="1263" width="9.109375" style="43"/>
    <col min="1264" max="1265" width="0" style="43" hidden="1" customWidth="1"/>
    <col min="1266" max="1266" width="21.5546875" style="43" customWidth="1"/>
    <col min="1267" max="1267" width="6.33203125" style="43" customWidth="1"/>
    <col min="1268" max="1268" width="8" style="43" customWidth="1"/>
    <col min="1269" max="1269" width="9.109375" style="43"/>
    <col min="1270" max="1270" width="8.5546875" style="43" customWidth="1"/>
    <col min="1271" max="1271" width="7.109375" style="43" customWidth="1"/>
    <col min="1272" max="1272" width="9.109375" style="43"/>
    <col min="1273" max="1275" width="7.6640625" style="43" customWidth="1"/>
    <col min="1276" max="1276" width="9.88671875" style="43" customWidth="1"/>
    <col min="1277" max="1277" width="10.5546875" style="43" customWidth="1"/>
    <col min="1278" max="1278" width="9.44140625" style="43" customWidth="1"/>
    <col min="1279" max="1279" width="6.5546875" style="43" customWidth="1"/>
    <col min="1280" max="1280" width="0" style="43" hidden="1" customWidth="1"/>
    <col min="1281" max="1281" width="13.44140625" style="43" customWidth="1"/>
    <col min="1282" max="1283" width="0" style="43" hidden="1" customWidth="1"/>
    <col min="1284" max="1285" width="9.109375" style="43"/>
    <col min="1286" max="1286" width="12.6640625" style="43" customWidth="1"/>
    <col min="1287" max="1519" width="9.109375" style="43"/>
    <col min="1520" max="1521" width="0" style="43" hidden="1" customWidth="1"/>
    <col min="1522" max="1522" width="21.5546875" style="43" customWidth="1"/>
    <col min="1523" max="1523" width="6.33203125" style="43" customWidth="1"/>
    <col min="1524" max="1524" width="8" style="43" customWidth="1"/>
    <col min="1525" max="1525" width="9.109375" style="43"/>
    <col min="1526" max="1526" width="8.5546875" style="43" customWidth="1"/>
    <col min="1527" max="1527" width="7.109375" style="43" customWidth="1"/>
    <col min="1528" max="1528" width="9.109375" style="43"/>
    <col min="1529" max="1531" width="7.6640625" style="43" customWidth="1"/>
    <col min="1532" max="1532" width="9.88671875" style="43" customWidth="1"/>
    <col min="1533" max="1533" width="10.5546875" style="43" customWidth="1"/>
    <col min="1534" max="1534" width="9.44140625" style="43" customWidth="1"/>
    <col min="1535" max="1535" width="6.5546875" style="43" customWidth="1"/>
    <col min="1536" max="1536" width="0" style="43" hidden="1" customWidth="1"/>
    <col min="1537" max="1537" width="13.44140625" style="43" customWidth="1"/>
    <col min="1538" max="1539" width="0" style="43" hidden="1" customWidth="1"/>
    <col min="1540" max="1541" width="9.109375" style="43"/>
    <col min="1542" max="1542" width="12.6640625" style="43" customWidth="1"/>
    <col min="1543" max="1775" width="9.109375" style="43"/>
    <col min="1776" max="1777" width="0" style="43" hidden="1" customWidth="1"/>
    <col min="1778" max="1778" width="21.5546875" style="43" customWidth="1"/>
    <col min="1779" max="1779" width="6.33203125" style="43" customWidth="1"/>
    <col min="1780" max="1780" width="8" style="43" customWidth="1"/>
    <col min="1781" max="1781" width="9.109375" style="43"/>
    <col min="1782" max="1782" width="8.5546875" style="43" customWidth="1"/>
    <col min="1783" max="1783" width="7.109375" style="43" customWidth="1"/>
    <col min="1784" max="1784" width="9.109375" style="43"/>
    <col min="1785" max="1787" width="7.6640625" style="43" customWidth="1"/>
    <col min="1788" max="1788" width="9.88671875" style="43" customWidth="1"/>
    <col min="1789" max="1789" width="10.5546875" style="43" customWidth="1"/>
    <col min="1790" max="1790" width="9.44140625" style="43" customWidth="1"/>
    <col min="1791" max="1791" width="6.5546875" style="43" customWidth="1"/>
    <col min="1792" max="1792" width="0" style="43" hidden="1" customWidth="1"/>
    <col min="1793" max="1793" width="13.44140625" style="43" customWidth="1"/>
    <col min="1794" max="1795" width="0" style="43" hidden="1" customWidth="1"/>
    <col min="1796" max="1797" width="9.109375" style="43"/>
    <col min="1798" max="1798" width="12.6640625" style="43" customWidth="1"/>
    <col min="1799" max="2031" width="9.109375" style="43"/>
    <col min="2032" max="2033" width="0" style="43" hidden="1" customWidth="1"/>
    <col min="2034" max="2034" width="21.5546875" style="43" customWidth="1"/>
    <col min="2035" max="2035" width="6.33203125" style="43" customWidth="1"/>
    <col min="2036" max="2036" width="8" style="43" customWidth="1"/>
    <col min="2037" max="2037" width="9.109375" style="43"/>
    <col min="2038" max="2038" width="8.5546875" style="43" customWidth="1"/>
    <col min="2039" max="2039" width="7.109375" style="43" customWidth="1"/>
    <col min="2040" max="2040" width="9.109375" style="43"/>
    <col min="2041" max="2043" width="7.6640625" style="43" customWidth="1"/>
    <col min="2044" max="2044" width="9.88671875" style="43" customWidth="1"/>
    <col min="2045" max="2045" width="10.5546875" style="43" customWidth="1"/>
    <col min="2046" max="2046" width="9.44140625" style="43" customWidth="1"/>
    <col min="2047" max="2047" width="6.5546875" style="43" customWidth="1"/>
    <col min="2048" max="2048" width="0" style="43" hidden="1" customWidth="1"/>
    <col min="2049" max="2049" width="13.44140625" style="43" customWidth="1"/>
    <col min="2050" max="2051" width="0" style="43" hidden="1" customWidth="1"/>
    <col min="2052" max="2053" width="9.109375" style="43"/>
    <col min="2054" max="2054" width="12.6640625" style="43" customWidth="1"/>
    <col min="2055" max="2287" width="9.109375" style="43"/>
    <col min="2288" max="2289" width="0" style="43" hidden="1" customWidth="1"/>
    <col min="2290" max="2290" width="21.5546875" style="43" customWidth="1"/>
    <col min="2291" max="2291" width="6.33203125" style="43" customWidth="1"/>
    <col min="2292" max="2292" width="8" style="43" customWidth="1"/>
    <col min="2293" max="2293" width="9.109375" style="43"/>
    <col min="2294" max="2294" width="8.5546875" style="43" customWidth="1"/>
    <col min="2295" max="2295" width="7.109375" style="43" customWidth="1"/>
    <col min="2296" max="2296" width="9.109375" style="43"/>
    <col min="2297" max="2299" width="7.6640625" style="43" customWidth="1"/>
    <col min="2300" max="2300" width="9.88671875" style="43" customWidth="1"/>
    <col min="2301" max="2301" width="10.5546875" style="43" customWidth="1"/>
    <col min="2302" max="2302" width="9.44140625" style="43" customWidth="1"/>
    <col min="2303" max="2303" width="6.5546875" style="43" customWidth="1"/>
    <col min="2304" max="2304" width="0" style="43" hidden="1" customWidth="1"/>
    <col min="2305" max="2305" width="13.44140625" style="43" customWidth="1"/>
    <col min="2306" max="2307" width="0" style="43" hidden="1" customWidth="1"/>
    <col min="2308" max="2309" width="9.109375" style="43"/>
    <col min="2310" max="2310" width="12.6640625" style="43" customWidth="1"/>
    <col min="2311" max="2543" width="9.109375" style="43"/>
    <col min="2544" max="2545" width="0" style="43" hidden="1" customWidth="1"/>
    <col min="2546" max="2546" width="21.5546875" style="43" customWidth="1"/>
    <col min="2547" max="2547" width="6.33203125" style="43" customWidth="1"/>
    <col min="2548" max="2548" width="8" style="43" customWidth="1"/>
    <col min="2549" max="2549" width="9.109375" style="43"/>
    <col min="2550" max="2550" width="8.5546875" style="43" customWidth="1"/>
    <col min="2551" max="2551" width="7.109375" style="43" customWidth="1"/>
    <col min="2552" max="2552" width="9.109375" style="43"/>
    <col min="2553" max="2555" width="7.6640625" style="43" customWidth="1"/>
    <col min="2556" max="2556" width="9.88671875" style="43" customWidth="1"/>
    <col min="2557" max="2557" width="10.5546875" style="43" customWidth="1"/>
    <col min="2558" max="2558" width="9.44140625" style="43" customWidth="1"/>
    <col min="2559" max="2559" width="6.5546875" style="43" customWidth="1"/>
    <col min="2560" max="2560" width="0" style="43" hidden="1" customWidth="1"/>
    <col min="2561" max="2561" width="13.44140625" style="43" customWidth="1"/>
    <col min="2562" max="2563" width="0" style="43" hidden="1" customWidth="1"/>
    <col min="2564" max="2565" width="9.109375" style="43"/>
    <col min="2566" max="2566" width="12.6640625" style="43" customWidth="1"/>
    <col min="2567" max="2799" width="9.109375" style="43"/>
    <col min="2800" max="2801" width="0" style="43" hidden="1" customWidth="1"/>
    <col min="2802" max="2802" width="21.5546875" style="43" customWidth="1"/>
    <col min="2803" max="2803" width="6.33203125" style="43" customWidth="1"/>
    <col min="2804" max="2804" width="8" style="43" customWidth="1"/>
    <col min="2805" max="2805" width="9.109375" style="43"/>
    <col min="2806" max="2806" width="8.5546875" style="43" customWidth="1"/>
    <col min="2807" max="2807" width="7.109375" style="43" customWidth="1"/>
    <col min="2808" max="2808" width="9.109375" style="43"/>
    <col min="2809" max="2811" width="7.6640625" style="43" customWidth="1"/>
    <col min="2812" max="2812" width="9.88671875" style="43" customWidth="1"/>
    <col min="2813" max="2813" width="10.5546875" style="43" customWidth="1"/>
    <col min="2814" max="2814" width="9.44140625" style="43" customWidth="1"/>
    <col min="2815" max="2815" width="6.5546875" style="43" customWidth="1"/>
    <col min="2816" max="2816" width="0" style="43" hidden="1" customWidth="1"/>
    <col min="2817" max="2817" width="13.44140625" style="43" customWidth="1"/>
    <col min="2818" max="2819" width="0" style="43" hidden="1" customWidth="1"/>
    <col min="2820" max="2821" width="9.109375" style="43"/>
    <col min="2822" max="2822" width="12.6640625" style="43" customWidth="1"/>
    <col min="2823" max="3055" width="9.109375" style="43"/>
    <col min="3056" max="3057" width="0" style="43" hidden="1" customWidth="1"/>
    <col min="3058" max="3058" width="21.5546875" style="43" customWidth="1"/>
    <col min="3059" max="3059" width="6.33203125" style="43" customWidth="1"/>
    <col min="3060" max="3060" width="8" style="43" customWidth="1"/>
    <col min="3061" max="3061" width="9.109375" style="43"/>
    <col min="3062" max="3062" width="8.5546875" style="43" customWidth="1"/>
    <col min="3063" max="3063" width="7.109375" style="43" customWidth="1"/>
    <col min="3064" max="3064" width="9.109375" style="43"/>
    <col min="3065" max="3067" width="7.6640625" style="43" customWidth="1"/>
    <col min="3068" max="3068" width="9.88671875" style="43" customWidth="1"/>
    <col min="3069" max="3069" width="10.5546875" style="43" customWidth="1"/>
    <col min="3070" max="3070" width="9.44140625" style="43" customWidth="1"/>
    <col min="3071" max="3071" width="6.5546875" style="43" customWidth="1"/>
    <col min="3072" max="3072" width="0" style="43" hidden="1" customWidth="1"/>
    <col min="3073" max="3073" width="13.44140625" style="43" customWidth="1"/>
    <col min="3074" max="3075" width="0" style="43" hidden="1" customWidth="1"/>
    <col min="3076" max="3077" width="9.109375" style="43"/>
    <col min="3078" max="3078" width="12.6640625" style="43" customWidth="1"/>
    <col min="3079" max="3311" width="9.109375" style="43"/>
    <col min="3312" max="3313" width="0" style="43" hidden="1" customWidth="1"/>
    <col min="3314" max="3314" width="21.5546875" style="43" customWidth="1"/>
    <col min="3315" max="3315" width="6.33203125" style="43" customWidth="1"/>
    <col min="3316" max="3316" width="8" style="43" customWidth="1"/>
    <col min="3317" max="3317" width="9.109375" style="43"/>
    <col min="3318" max="3318" width="8.5546875" style="43" customWidth="1"/>
    <col min="3319" max="3319" width="7.109375" style="43" customWidth="1"/>
    <col min="3320" max="3320" width="9.109375" style="43"/>
    <col min="3321" max="3323" width="7.6640625" style="43" customWidth="1"/>
    <col min="3324" max="3324" width="9.88671875" style="43" customWidth="1"/>
    <col min="3325" max="3325" width="10.5546875" style="43" customWidth="1"/>
    <col min="3326" max="3326" width="9.44140625" style="43" customWidth="1"/>
    <col min="3327" max="3327" width="6.5546875" style="43" customWidth="1"/>
    <col min="3328" max="3328" width="0" style="43" hidden="1" customWidth="1"/>
    <col min="3329" max="3329" width="13.44140625" style="43" customWidth="1"/>
    <col min="3330" max="3331" width="0" style="43" hidden="1" customWidth="1"/>
    <col min="3332" max="3333" width="9.109375" style="43"/>
    <col min="3334" max="3334" width="12.6640625" style="43" customWidth="1"/>
    <col min="3335" max="3567" width="9.109375" style="43"/>
    <col min="3568" max="3569" width="0" style="43" hidden="1" customWidth="1"/>
    <col min="3570" max="3570" width="21.5546875" style="43" customWidth="1"/>
    <col min="3571" max="3571" width="6.33203125" style="43" customWidth="1"/>
    <col min="3572" max="3572" width="8" style="43" customWidth="1"/>
    <col min="3573" max="3573" width="9.109375" style="43"/>
    <col min="3574" max="3574" width="8.5546875" style="43" customWidth="1"/>
    <col min="3575" max="3575" width="7.109375" style="43" customWidth="1"/>
    <col min="3576" max="3576" width="9.109375" style="43"/>
    <col min="3577" max="3579" width="7.6640625" style="43" customWidth="1"/>
    <col min="3580" max="3580" width="9.88671875" style="43" customWidth="1"/>
    <col min="3581" max="3581" width="10.5546875" style="43" customWidth="1"/>
    <col min="3582" max="3582" width="9.44140625" style="43" customWidth="1"/>
    <col min="3583" max="3583" width="6.5546875" style="43" customWidth="1"/>
    <col min="3584" max="3584" width="0" style="43" hidden="1" customWidth="1"/>
    <col min="3585" max="3585" width="13.44140625" style="43" customWidth="1"/>
    <col min="3586" max="3587" width="0" style="43" hidden="1" customWidth="1"/>
    <col min="3588" max="3589" width="9.109375" style="43"/>
    <col min="3590" max="3590" width="12.6640625" style="43" customWidth="1"/>
    <col min="3591" max="3823" width="9.109375" style="43"/>
    <col min="3824" max="3825" width="0" style="43" hidden="1" customWidth="1"/>
    <col min="3826" max="3826" width="21.5546875" style="43" customWidth="1"/>
    <col min="3827" max="3827" width="6.33203125" style="43" customWidth="1"/>
    <col min="3828" max="3828" width="8" style="43" customWidth="1"/>
    <col min="3829" max="3829" width="9.109375" style="43"/>
    <col min="3830" max="3830" width="8.5546875" style="43" customWidth="1"/>
    <col min="3831" max="3831" width="7.109375" style="43" customWidth="1"/>
    <col min="3832" max="3832" width="9.109375" style="43"/>
    <col min="3833" max="3835" width="7.6640625" style="43" customWidth="1"/>
    <col min="3836" max="3836" width="9.88671875" style="43" customWidth="1"/>
    <col min="3837" max="3837" width="10.5546875" style="43" customWidth="1"/>
    <col min="3838" max="3838" width="9.44140625" style="43" customWidth="1"/>
    <col min="3839" max="3839" width="6.5546875" style="43" customWidth="1"/>
    <col min="3840" max="3840" width="0" style="43" hidden="1" customWidth="1"/>
    <col min="3841" max="3841" width="13.44140625" style="43" customWidth="1"/>
    <col min="3842" max="3843" width="0" style="43" hidden="1" customWidth="1"/>
    <col min="3844" max="3845" width="9.109375" style="43"/>
    <col min="3846" max="3846" width="12.6640625" style="43" customWidth="1"/>
    <col min="3847" max="4079" width="9.109375" style="43"/>
    <col min="4080" max="4081" width="0" style="43" hidden="1" customWidth="1"/>
    <col min="4082" max="4082" width="21.5546875" style="43" customWidth="1"/>
    <col min="4083" max="4083" width="6.33203125" style="43" customWidth="1"/>
    <col min="4084" max="4084" width="8" style="43" customWidth="1"/>
    <col min="4085" max="4085" width="9.109375" style="43"/>
    <col min="4086" max="4086" width="8.5546875" style="43" customWidth="1"/>
    <col min="4087" max="4087" width="7.109375" style="43" customWidth="1"/>
    <col min="4088" max="4088" width="9.109375" style="43"/>
    <col min="4089" max="4091" width="7.6640625" style="43" customWidth="1"/>
    <col min="4092" max="4092" width="9.88671875" style="43" customWidth="1"/>
    <col min="4093" max="4093" width="10.5546875" style="43" customWidth="1"/>
    <col min="4094" max="4094" width="9.44140625" style="43" customWidth="1"/>
    <col min="4095" max="4095" width="6.5546875" style="43" customWidth="1"/>
    <col min="4096" max="4096" width="0" style="43" hidden="1" customWidth="1"/>
    <col min="4097" max="4097" width="13.44140625" style="43" customWidth="1"/>
    <col min="4098" max="4099" width="0" style="43" hidden="1" customWidth="1"/>
    <col min="4100" max="4101" width="9.109375" style="43"/>
    <col min="4102" max="4102" width="12.6640625" style="43" customWidth="1"/>
    <col min="4103" max="4335" width="9.109375" style="43"/>
    <col min="4336" max="4337" width="0" style="43" hidden="1" customWidth="1"/>
    <col min="4338" max="4338" width="21.5546875" style="43" customWidth="1"/>
    <col min="4339" max="4339" width="6.33203125" style="43" customWidth="1"/>
    <col min="4340" max="4340" width="8" style="43" customWidth="1"/>
    <col min="4341" max="4341" width="9.109375" style="43"/>
    <col min="4342" max="4342" width="8.5546875" style="43" customWidth="1"/>
    <col min="4343" max="4343" width="7.109375" style="43" customWidth="1"/>
    <col min="4344" max="4344" width="9.109375" style="43"/>
    <col min="4345" max="4347" width="7.6640625" style="43" customWidth="1"/>
    <col min="4348" max="4348" width="9.88671875" style="43" customWidth="1"/>
    <col min="4349" max="4349" width="10.5546875" style="43" customWidth="1"/>
    <col min="4350" max="4350" width="9.44140625" style="43" customWidth="1"/>
    <col min="4351" max="4351" width="6.5546875" style="43" customWidth="1"/>
    <col min="4352" max="4352" width="0" style="43" hidden="1" customWidth="1"/>
    <col min="4353" max="4353" width="13.44140625" style="43" customWidth="1"/>
    <col min="4354" max="4355" width="0" style="43" hidden="1" customWidth="1"/>
    <col min="4356" max="4357" width="9.109375" style="43"/>
    <col min="4358" max="4358" width="12.6640625" style="43" customWidth="1"/>
    <col min="4359" max="4591" width="9.109375" style="43"/>
    <col min="4592" max="4593" width="0" style="43" hidden="1" customWidth="1"/>
    <col min="4594" max="4594" width="21.5546875" style="43" customWidth="1"/>
    <col min="4595" max="4595" width="6.33203125" style="43" customWidth="1"/>
    <col min="4596" max="4596" width="8" style="43" customWidth="1"/>
    <col min="4597" max="4597" width="9.109375" style="43"/>
    <col min="4598" max="4598" width="8.5546875" style="43" customWidth="1"/>
    <col min="4599" max="4599" width="7.109375" style="43" customWidth="1"/>
    <col min="4600" max="4600" width="9.109375" style="43"/>
    <col min="4601" max="4603" width="7.6640625" style="43" customWidth="1"/>
    <col min="4604" max="4604" width="9.88671875" style="43" customWidth="1"/>
    <col min="4605" max="4605" width="10.5546875" style="43" customWidth="1"/>
    <col min="4606" max="4606" width="9.44140625" style="43" customWidth="1"/>
    <col min="4607" max="4607" width="6.5546875" style="43" customWidth="1"/>
    <col min="4608" max="4608" width="0" style="43" hidden="1" customWidth="1"/>
    <col min="4609" max="4609" width="13.44140625" style="43" customWidth="1"/>
    <col min="4610" max="4611" width="0" style="43" hidden="1" customWidth="1"/>
    <col min="4612" max="4613" width="9.109375" style="43"/>
    <col min="4614" max="4614" width="12.6640625" style="43" customWidth="1"/>
    <col min="4615" max="4847" width="9.109375" style="43"/>
    <col min="4848" max="4849" width="0" style="43" hidden="1" customWidth="1"/>
    <col min="4850" max="4850" width="21.5546875" style="43" customWidth="1"/>
    <col min="4851" max="4851" width="6.33203125" style="43" customWidth="1"/>
    <col min="4852" max="4852" width="8" style="43" customWidth="1"/>
    <col min="4853" max="4853" width="9.109375" style="43"/>
    <col min="4854" max="4854" width="8.5546875" style="43" customWidth="1"/>
    <col min="4855" max="4855" width="7.109375" style="43" customWidth="1"/>
    <col min="4856" max="4856" width="9.109375" style="43"/>
    <col min="4857" max="4859" width="7.6640625" style="43" customWidth="1"/>
    <col min="4860" max="4860" width="9.88671875" style="43" customWidth="1"/>
    <col min="4861" max="4861" width="10.5546875" style="43" customWidth="1"/>
    <col min="4862" max="4862" width="9.44140625" style="43" customWidth="1"/>
    <col min="4863" max="4863" width="6.5546875" style="43" customWidth="1"/>
    <col min="4864" max="4864" width="0" style="43" hidden="1" customWidth="1"/>
    <col min="4865" max="4865" width="13.44140625" style="43" customWidth="1"/>
    <col min="4866" max="4867" width="0" style="43" hidden="1" customWidth="1"/>
    <col min="4868" max="4869" width="9.109375" style="43"/>
    <col min="4870" max="4870" width="12.6640625" style="43" customWidth="1"/>
    <col min="4871" max="5103" width="9.109375" style="43"/>
    <col min="5104" max="5105" width="0" style="43" hidden="1" customWidth="1"/>
    <col min="5106" max="5106" width="21.5546875" style="43" customWidth="1"/>
    <col min="5107" max="5107" width="6.33203125" style="43" customWidth="1"/>
    <col min="5108" max="5108" width="8" style="43" customWidth="1"/>
    <col min="5109" max="5109" width="9.109375" style="43"/>
    <col min="5110" max="5110" width="8.5546875" style="43" customWidth="1"/>
    <col min="5111" max="5111" width="7.109375" style="43" customWidth="1"/>
    <col min="5112" max="5112" width="9.109375" style="43"/>
    <col min="5113" max="5115" width="7.6640625" style="43" customWidth="1"/>
    <col min="5116" max="5116" width="9.88671875" style="43" customWidth="1"/>
    <col min="5117" max="5117" width="10.5546875" style="43" customWidth="1"/>
    <col min="5118" max="5118" width="9.44140625" style="43" customWidth="1"/>
    <col min="5119" max="5119" width="6.5546875" style="43" customWidth="1"/>
    <col min="5120" max="5120" width="0" style="43" hidden="1" customWidth="1"/>
    <col min="5121" max="5121" width="13.44140625" style="43" customWidth="1"/>
    <col min="5122" max="5123" width="0" style="43" hidden="1" customWidth="1"/>
    <col min="5124" max="5125" width="9.109375" style="43"/>
    <col min="5126" max="5126" width="12.6640625" style="43" customWidth="1"/>
    <col min="5127" max="5359" width="9.109375" style="43"/>
    <col min="5360" max="5361" width="0" style="43" hidden="1" customWidth="1"/>
    <col min="5362" max="5362" width="21.5546875" style="43" customWidth="1"/>
    <col min="5363" max="5363" width="6.33203125" style="43" customWidth="1"/>
    <col min="5364" max="5364" width="8" style="43" customWidth="1"/>
    <col min="5365" max="5365" width="9.109375" style="43"/>
    <col min="5366" max="5366" width="8.5546875" style="43" customWidth="1"/>
    <col min="5367" max="5367" width="7.109375" style="43" customWidth="1"/>
    <col min="5368" max="5368" width="9.109375" style="43"/>
    <col min="5369" max="5371" width="7.6640625" style="43" customWidth="1"/>
    <col min="5372" max="5372" width="9.88671875" style="43" customWidth="1"/>
    <col min="5373" max="5373" width="10.5546875" style="43" customWidth="1"/>
    <col min="5374" max="5374" width="9.44140625" style="43" customWidth="1"/>
    <col min="5375" max="5375" width="6.5546875" style="43" customWidth="1"/>
    <col min="5376" max="5376" width="0" style="43" hidden="1" customWidth="1"/>
    <col min="5377" max="5377" width="13.44140625" style="43" customWidth="1"/>
    <col min="5378" max="5379" width="0" style="43" hidden="1" customWidth="1"/>
    <col min="5380" max="5381" width="9.109375" style="43"/>
    <col min="5382" max="5382" width="12.6640625" style="43" customWidth="1"/>
    <col min="5383" max="5615" width="9.109375" style="43"/>
    <col min="5616" max="5617" width="0" style="43" hidden="1" customWidth="1"/>
    <col min="5618" max="5618" width="21.5546875" style="43" customWidth="1"/>
    <col min="5619" max="5619" width="6.33203125" style="43" customWidth="1"/>
    <col min="5620" max="5620" width="8" style="43" customWidth="1"/>
    <col min="5621" max="5621" width="9.109375" style="43"/>
    <col min="5622" max="5622" width="8.5546875" style="43" customWidth="1"/>
    <col min="5623" max="5623" width="7.109375" style="43" customWidth="1"/>
    <col min="5624" max="5624" width="9.109375" style="43"/>
    <col min="5625" max="5627" width="7.6640625" style="43" customWidth="1"/>
    <col min="5628" max="5628" width="9.88671875" style="43" customWidth="1"/>
    <col min="5629" max="5629" width="10.5546875" style="43" customWidth="1"/>
    <col min="5630" max="5630" width="9.44140625" style="43" customWidth="1"/>
    <col min="5631" max="5631" width="6.5546875" style="43" customWidth="1"/>
    <col min="5632" max="5632" width="0" style="43" hidden="1" customWidth="1"/>
    <col min="5633" max="5633" width="13.44140625" style="43" customWidth="1"/>
    <col min="5634" max="5635" width="0" style="43" hidden="1" customWidth="1"/>
    <col min="5636" max="5637" width="9.109375" style="43"/>
    <col min="5638" max="5638" width="12.6640625" style="43" customWidth="1"/>
    <col min="5639" max="5871" width="9.109375" style="43"/>
    <col min="5872" max="5873" width="0" style="43" hidden="1" customWidth="1"/>
    <col min="5874" max="5874" width="21.5546875" style="43" customWidth="1"/>
    <col min="5875" max="5875" width="6.33203125" style="43" customWidth="1"/>
    <col min="5876" max="5876" width="8" style="43" customWidth="1"/>
    <col min="5877" max="5877" width="9.109375" style="43"/>
    <col min="5878" max="5878" width="8.5546875" style="43" customWidth="1"/>
    <col min="5879" max="5879" width="7.109375" style="43" customWidth="1"/>
    <col min="5880" max="5880" width="9.109375" style="43"/>
    <col min="5881" max="5883" width="7.6640625" style="43" customWidth="1"/>
    <col min="5884" max="5884" width="9.88671875" style="43" customWidth="1"/>
    <col min="5885" max="5885" width="10.5546875" style="43" customWidth="1"/>
    <col min="5886" max="5886" width="9.44140625" style="43" customWidth="1"/>
    <col min="5887" max="5887" width="6.5546875" style="43" customWidth="1"/>
    <col min="5888" max="5888" width="0" style="43" hidden="1" customWidth="1"/>
    <col min="5889" max="5889" width="13.44140625" style="43" customWidth="1"/>
    <col min="5890" max="5891" width="0" style="43" hidden="1" customWidth="1"/>
    <col min="5892" max="5893" width="9.109375" style="43"/>
    <col min="5894" max="5894" width="12.6640625" style="43" customWidth="1"/>
    <col min="5895" max="6127" width="9.109375" style="43"/>
    <col min="6128" max="6129" width="0" style="43" hidden="1" customWidth="1"/>
    <col min="6130" max="6130" width="21.5546875" style="43" customWidth="1"/>
    <col min="6131" max="6131" width="6.33203125" style="43" customWidth="1"/>
    <col min="6132" max="6132" width="8" style="43" customWidth="1"/>
    <col min="6133" max="6133" width="9.109375" style="43"/>
    <col min="6134" max="6134" width="8.5546875" style="43" customWidth="1"/>
    <col min="6135" max="6135" width="7.109375" style="43" customWidth="1"/>
    <col min="6136" max="6136" width="9.109375" style="43"/>
    <col min="6137" max="6139" width="7.6640625" style="43" customWidth="1"/>
    <col min="6140" max="6140" width="9.88671875" style="43" customWidth="1"/>
    <col min="6141" max="6141" width="10.5546875" style="43" customWidth="1"/>
    <col min="6142" max="6142" width="9.44140625" style="43" customWidth="1"/>
    <col min="6143" max="6143" width="6.5546875" style="43" customWidth="1"/>
    <col min="6144" max="6144" width="0" style="43" hidden="1" customWidth="1"/>
    <col min="6145" max="6145" width="13.44140625" style="43" customWidth="1"/>
    <col min="6146" max="6147" width="0" style="43" hidden="1" customWidth="1"/>
    <col min="6148" max="6149" width="9.109375" style="43"/>
    <col min="6150" max="6150" width="12.6640625" style="43" customWidth="1"/>
    <col min="6151" max="6383" width="9.109375" style="43"/>
    <col min="6384" max="6385" width="0" style="43" hidden="1" customWidth="1"/>
    <col min="6386" max="6386" width="21.5546875" style="43" customWidth="1"/>
    <col min="6387" max="6387" width="6.33203125" style="43" customWidth="1"/>
    <col min="6388" max="6388" width="8" style="43" customWidth="1"/>
    <col min="6389" max="6389" width="9.109375" style="43"/>
    <col min="6390" max="6390" width="8.5546875" style="43" customWidth="1"/>
    <col min="6391" max="6391" width="7.109375" style="43" customWidth="1"/>
    <col min="6392" max="6392" width="9.109375" style="43"/>
    <col min="6393" max="6395" width="7.6640625" style="43" customWidth="1"/>
    <col min="6396" max="6396" width="9.88671875" style="43" customWidth="1"/>
    <col min="6397" max="6397" width="10.5546875" style="43" customWidth="1"/>
    <col min="6398" max="6398" width="9.44140625" style="43" customWidth="1"/>
    <col min="6399" max="6399" width="6.5546875" style="43" customWidth="1"/>
    <col min="6400" max="6400" width="0" style="43" hidden="1" customWidth="1"/>
    <col min="6401" max="6401" width="13.44140625" style="43" customWidth="1"/>
    <col min="6402" max="6403" width="0" style="43" hidden="1" customWidth="1"/>
    <col min="6404" max="6405" width="9.109375" style="43"/>
    <col min="6406" max="6406" width="12.6640625" style="43" customWidth="1"/>
    <col min="6407" max="6639" width="9.109375" style="43"/>
    <col min="6640" max="6641" width="0" style="43" hidden="1" customWidth="1"/>
    <col min="6642" max="6642" width="21.5546875" style="43" customWidth="1"/>
    <col min="6643" max="6643" width="6.33203125" style="43" customWidth="1"/>
    <col min="6644" max="6644" width="8" style="43" customWidth="1"/>
    <col min="6645" max="6645" width="9.109375" style="43"/>
    <col min="6646" max="6646" width="8.5546875" style="43" customWidth="1"/>
    <col min="6647" max="6647" width="7.109375" style="43" customWidth="1"/>
    <col min="6648" max="6648" width="9.109375" style="43"/>
    <col min="6649" max="6651" width="7.6640625" style="43" customWidth="1"/>
    <col min="6652" max="6652" width="9.88671875" style="43" customWidth="1"/>
    <col min="6653" max="6653" width="10.5546875" style="43" customWidth="1"/>
    <col min="6654" max="6654" width="9.44140625" style="43" customWidth="1"/>
    <col min="6655" max="6655" width="6.5546875" style="43" customWidth="1"/>
    <col min="6656" max="6656" width="0" style="43" hidden="1" customWidth="1"/>
    <col min="6657" max="6657" width="13.44140625" style="43" customWidth="1"/>
    <col min="6658" max="6659" width="0" style="43" hidden="1" customWidth="1"/>
    <col min="6660" max="6661" width="9.109375" style="43"/>
    <col min="6662" max="6662" width="12.6640625" style="43" customWidth="1"/>
    <col min="6663" max="6895" width="9.109375" style="43"/>
    <col min="6896" max="6897" width="0" style="43" hidden="1" customWidth="1"/>
    <col min="6898" max="6898" width="21.5546875" style="43" customWidth="1"/>
    <col min="6899" max="6899" width="6.33203125" style="43" customWidth="1"/>
    <col min="6900" max="6900" width="8" style="43" customWidth="1"/>
    <col min="6901" max="6901" width="9.109375" style="43"/>
    <col min="6902" max="6902" width="8.5546875" style="43" customWidth="1"/>
    <col min="6903" max="6903" width="7.109375" style="43" customWidth="1"/>
    <col min="6904" max="6904" width="9.109375" style="43"/>
    <col min="6905" max="6907" width="7.6640625" style="43" customWidth="1"/>
    <col min="6908" max="6908" width="9.88671875" style="43" customWidth="1"/>
    <col min="6909" max="6909" width="10.5546875" style="43" customWidth="1"/>
    <col min="6910" max="6910" width="9.44140625" style="43" customWidth="1"/>
    <col min="6911" max="6911" width="6.5546875" style="43" customWidth="1"/>
    <col min="6912" max="6912" width="0" style="43" hidden="1" customWidth="1"/>
    <col min="6913" max="6913" width="13.44140625" style="43" customWidth="1"/>
    <col min="6914" max="6915" width="0" style="43" hidden="1" customWidth="1"/>
    <col min="6916" max="6917" width="9.109375" style="43"/>
    <col min="6918" max="6918" width="12.6640625" style="43" customWidth="1"/>
    <col min="6919" max="7151" width="9.109375" style="43"/>
    <col min="7152" max="7153" width="0" style="43" hidden="1" customWidth="1"/>
    <col min="7154" max="7154" width="21.5546875" style="43" customWidth="1"/>
    <col min="7155" max="7155" width="6.33203125" style="43" customWidth="1"/>
    <col min="7156" max="7156" width="8" style="43" customWidth="1"/>
    <col min="7157" max="7157" width="9.109375" style="43"/>
    <col min="7158" max="7158" width="8.5546875" style="43" customWidth="1"/>
    <col min="7159" max="7159" width="7.109375" style="43" customWidth="1"/>
    <col min="7160" max="7160" width="9.109375" style="43"/>
    <col min="7161" max="7163" width="7.6640625" style="43" customWidth="1"/>
    <col min="7164" max="7164" width="9.88671875" style="43" customWidth="1"/>
    <col min="7165" max="7165" width="10.5546875" style="43" customWidth="1"/>
    <col min="7166" max="7166" width="9.44140625" style="43" customWidth="1"/>
    <col min="7167" max="7167" width="6.5546875" style="43" customWidth="1"/>
    <col min="7168" max="7168" width="0" style="43" hidden="1" customWidth="1"/>
    <col min="7169" max="7169" width="13.44140625" style="43" customWidth="1"/>
    <col min="7170" max="7171" width="0" style="43" hidden="1" customWidth="1"/>
    <col min="7172" max="7173" width="9.109375" style="43"/>
    <col min="7174" max="7174" width="12.6640625" style="43" customWidth="1"/>
    <col min="7175" max="7407" width="9.109375" style="43"/>
    <col min="7408" max="7409" width="0" style="43" hidden="1" customWidth="1"/>
    <col min="7410" max="7410" width="21.5546875" style="43" customWidth="1"/>
    <col min="7411" max="7411" width="6.33203125" style="43" customWidth="1"/>
    <col min="7412" max="7412" width="8" style="43" customWidth="1"/>
    <col min="7413" max="7413" width="9.109375" style="43"/>
    <col min="7414" max="7414" width="8.5546875" style="43" customWidth="1"/>
    <col min="7415" max="7415" width="7.109375" style="43" customWidth="1"/>
    <col min="7416" max="7416" width="9.109375" style="43"/>
    <col min="7417" max="7419" width="7.6640625" style="43" customWidth="1"/>
    <col min="7420" max="7420" width="9.88671875" style="43" customWidth="1"/>
    <col min="7421" max="7421" width="10.5546875" style="43" customWidth="1"/>
    <col min="7422" max="7422" width="9.44140625" style="43" customWidth="1"/>
    <col min="7423" max="7423" width="6.5546875" style="43" customWidth="1"/>
    <col min="7424" max="7424" width="0" style="43" hidden="1" customWidth="1"/>
    <col min="7425" max="7425" width="13.44140625" style="43" customWidth="1"/>
    <col min="7426" max="7427" width="0" style="43" hidden="1" customWidth="1"/>
    <col min="7428" max="7429" width="9.109375" style="43"/>
    <col min="7430" max="7430" width="12.6640625" style="43" customWidth="1"/>
    <col min="7431" max="7663" width="9.109375" style="43"/>
    <col min="7664" max="7665" width="0" style="43" hidden="1" customWidth="1"/>
    <col min="7666" max="7666" width="21.5546875" style="43" customWidth="1"/>
    <col min="7667" max="7667" width="6.33203125" style="43" customWidth="1"/>
    <col min="7668" max="7668" width="8" style="43" customWidth="1"/>
    <col min="7669" max="7669" width="9.109375" style="43"/>
    <col min="7670" max="7670" width="8.5546875" style="43" customWidth="1"/>
    <col min="7671" max="7671" width="7.109375" style="43" customWidth="1"/>
    <col min="7672" max="7672" width="9.109375" style="43"/>
    <col min="7673" max="7675" width="7.6640625" style="43" customWidth="1"/>
    <col min="7676" max="7676" width="9.88671875" style="43" customWidth="1"/>
    <col min="7677" max="7677" width="10.5546875" style="43" customWidth="1"/>
    <col min="7678" max="7678" width="9.44140625" style="43" customWidth="1"/>
    <col min="7679" max="7679" width="6.5546875" style="43" customWidth="1"/>
    <col min="7680" max="7680" width="0" style="43" hidden="1" customWidth="1"/>
    <col min="7681" max="7681" width="13.44140625" style="43" customWidth="1"/>
    <col min="7682" max="7683" width="0" style="43" hidden="1" customWidth="1"/>
    <col min="7684" max="7685" width="9.109375" style="43"/>
    <col min="7686" max="7686" width="12.6640625" style="43" customWidth="1"/>
    <col min="7687" max="7919" width="9.109375" style="43"/>
    <col min="7920" max="7921" width="0" style="43" hidden="1" customWidth="1"/>
    <col min="7922" max="7922" width="21.5546875" style="43" customWidth="1"/>
    <col min="7923" max="7923" width="6.33203125" style="43" customWidth="1"/>
    <col min="7924" max="7924" width="8" style="43" customWidth="1"/>
    <col min="7925" max="7925" width="9.109375" style="43"/>
    <col min="7926" max="7926" width="8.5546875" style="43" customWidth="1"/>
    <col min="7927" max="7927" width="7.109375" style="43" customWidth="1"/>
    <col min="7928" max="7928" width="9.109375" style="43"/>
    <col min="7929" max="7931" width="7.6640625" style="43" customWidth="1"/>
    <col min="7932" max="7932" width="9.88671875" style="43" customWidth="1"/>
    <col min="7933" max="7933" width="10.5546875" style="43" customWidth="1"/>
    <col min="7934" max="7934" width="9.44140625" style="43" customWidth="1"/>
    <col min="7935" max="7935" width="6.5546875" style="43" customWidth="1"/>
    <col min="7936" max="7936" width="0" style="43" hidden="1" customWidth="1"/>
    <col min="7937" max="7937" width="13.44140625" style="43" customWidth="1"/>
    <col min="7938" max="7939" width="0" style="43" hidden="1" customWidth="1"/>
    <col min="7940" max="7941" width="9.109375" style="43"/>
    <col min="7942" max="7942" width="12.6640625" style="43" customWidth="1"/>
    <col min="7943" max="8175" width="9.109375" style="43"/>
    <col min="8176" max="8177" width="0" style="43" hidden="1" customWidth="1"/>
    <col min="8178" max="8178" width="21.5546875" style="43" customWidth="1"/>
    <col min="8179" max="8179" width="6.33203125" style="43" customWidth="1"/>
    <col min="8180" max="8180" width="8" style="43" customWidth="1"/>
    <col min="8181" max="8181" width="9.109375" style="43"/>
    <col min="8182" max="8182" width="8.5546875" style="43" customWidth="1"/>
    <col min="8183" max="8183" width="7.109375" style="43" customWidth="1"/>
    <col min="8184" max="8184" width="9.109375" style="43"/>
    <col min="8185" max="8187" width="7.6640625" style="43" customWidth="1"/>
    <col min="8188" max="8188" width="9.88671875" style="43" customWidth="1"/>
    <col min="8189" max="8189" width="10.5546875" style="43" customWidth="1"/>
    <col min="8190" max="8190" width="9.44140625" style="43" customWidth="1"/>
    <col min="8191" max="8191" width="6.5546875" style="43" customWidth="1"/>
    <col min="8192" max="8192" width="0" style="43" hidden="1" customWidth="1"/>
    <col min="8193" max="8193" width="13.44140625" style="43" customWidth="1"/>
    <col min="8194" max="8195" width="0" style="43" hidden="1" customWidth="1"/>
    <col min="8196" max="8197" width="9.109375" style="43"/>
    <col min="8198" max="8198" width="12.6640625" style="43" customWidth="1"/>
    <col min="8199" max="8431" width="9.109375" style="43"/>
    <col min="8432" max="8433" width="0" style="43" hidden="1" customWidth="1"/>
    <col min="8434" max="8434" width="21.5546875" style="43" customWidth="1"/>
    <col min="8435" max="8435" width="6.33203125" style="43" customWidth="1"/>
    <col min="8436" max="8436" width="8" style="43" customWidth="1"/>
    <col min="8437" max="8437" width="9.109375" style="43"/>
    <col min="8438" max="8438" width="8.5546875" style="43" customWidth="1"/>
    <col min="8439" max="8439" width="7.109375" style="43" customWidth="1"/>
    <col min="8440" max="8440" width="9.109375" style="43"/>
    <col min="8441" max="8443" width="7.6640625" style="43" customWidth="1"/>
    <col min="8444" max="8444" width="9.88671875" style="43" customWidth="1"/>
    <col min="8445" max="8445" width="10.5546875" style="43" customWidth="1"/>
    <col min="8446" max="8446" width="9.44140625" style="43" customWidth="1"/>
    <col min="8447" max="8447" width="6.5546875" style="43" customWidth="1"/>
    <col min="8448" max="8448" width="0" style="43" hidden="1" customWidth="1"/>
    <col min="8449" max="8449" width="13.44140625" style="43" customWidth="1"/>
    <col min="8450" max="8451" width="0" style="43" hidden="1" customWidth="1"/>
    <col min="8452" max="8453" width="9.109375" style="43"/>
    <col min="8454" max="8454" width="12.6640625" style="43" customWidth="1"/>
    <col min="8455" max="8687" width="9.109375" style="43"/>
    <col min="8688" max="8689" width="0" style="43" hidden="1" customWidth="1"/>
    <col min="8690" max="8690" width="21.5546875" style="43" customWidth="1"/>
    <col min="8691" max="8691" width="6.33203125" style="43" customWidth="1"/>
    <col min="8692" max="8692" width="8" style="43" customWidth="1"/>
    <col min="8693" max="8693" width="9.109375" style="43"/>
    <col min="8694" max="8694" width="8.5546875" style="43" customWidth="1"/>
    <col min="8695" max="8695" width="7.109375" style="43" customWidth="1"/>
    <col min="8696" max="8696" width="9.109375" style="43"/>
    <col min="8697" max="8699" width="7.6640625" style="43" customWidth="1"/>
    <col min="8700" max="8700" width="9.88671875" style="43" customWidth="1"/>
    <col min="8701" max="8701" width="10.5546875" style="43" customWidth="1"/>
    <col min="8702" max="8702" width="9.44140625" style="43" customWidth="1"/>
    <col min="8703" max="8703" width="6.5546875" style="43" customWidth="1"/>
    <col min="8704" max="8704" width="0" style="43" hidden="1" customWidth="1"/>
    <col min="8705" max="8705" width="13.44140625" style="43" customWidth="1"/>
    <col min="8706" max="8707" width="0" style="43" hidden="1" customWidth="1"/>
    <col min="8708" max="8709" width="9.109375" style="43"/>
    <col min="8710" max="8710" width="12.6640625" style="43" customWidth="1"/>
    <col min="8711" max="8943" width="9.109375" style="43"/>
    <col min="8944" max="8945" width="0" style="43" hidden="1" customWidth="1"/>
    <col min="8946" max="8946" width="21.5546875" style="43" customWidth="1"/>
    <col min="8947" max="8947" width="6.33203125" style="43" customWidth="1"/>
    <col min="8948" max="8948" width="8" style="43" customWidth="1"/>
    <col min="8949" max="8949" width="9.109375" style="43"/>
    <col min="8950" max="8950" width="8.5546875" style="43" customWidth="1"/>
    <col min="8951" max="8951" width="7.109375" style="43" customWidth="1"/>
    <col min="8952" max="8952" width="9.109375" style="43"/>
    <col min="8953" max="8955" width="7.6640625" style="43" customWidth="1"/>
    <col min="8956" max="8956" width="9.88671875" style="43" customWidth="1"/>
    <col min="8957" max="8957" width="10.5546875" style="43" customWidth="1"/>
    <col min="8958" max="8958" width="9.44140625" style="43" customWidth="1"/>
    <col min="8959" max="8959" width="6.5546875" style="43" customWidth="1"/>
    <col min="8960" max="8960" width="0" style="43" hidden="1" customWidth="1"/>
    <col min="8961" max="8961" width="13.44140625" style="43" customWidth="1"/>
    <col min="8962" max="8963" width="0" style="43" hidden="1" customWidth="1"/>
    <col min="8964" max="8965" width="9.109375" style="43"/>
    <col min="8966" max="8966" width="12.6640625" style="43" customWidth="1"/>
    <col min="8967" max="9199" width="9.109375" style="43"/>
    <col min="9200" max="9201" width="0" style="43" hidden="1" customWidth="1"/>
    <col min="9202" max="9202" width="21.5546875" style="43" customWidth="1"/>
    <col min="9203" max="9203" width="6.33203125" style="43" customWidth="1"/>
    <col min="9204" max="9204" width="8" style="43" customWidth="1"/>
    <col min="9205" max="9205" width="9.109375" style="43"/>
    <col min="9206" max="9206" width="8.5546875" style="43" customWidth="1"/>
    <col min="9207" max="9207" width="7.109375" style="43" customWidth="1"/>
    <col min="9208" max="9208" width="9.109375" style="43"/>
    <col min="9209" max="9211" width="7.6640625" style="43" customWidth="1"/>
    <col min="9212" max="9212" width="9.88671875" style="43" customWidth="1"/>
    <col min="9213" max="9213" width="10.5546875" style="43" customWidth="1"/>
    <col min="9214" max="9214" width="9.44140625" style="43" customWidth="1"/>
    <col min="9215" max="9215" width="6.5546875" style="43" customWidth="1"/>
    <col min="9216" max="9216" width="0" style="43" hidden="1" customWidth="1"/>
    <col min="9217" max="9217" width="13.44140625" style="43" customWidth="1"/>
    <col min="9218" max="9219" width="0" style="43" hidden="1" customWidth="1"/>
    <col min="9220" max="9221" width="9.109375" style="43"/>
    <col min="9222" max="9222" width="12.6640625" style="43" customWidth="1"/>
    <col min="9223" max="9455" width="9.109375" style="43"/>
    <col min="9456" max="9457" width="0" style="43" hidden="1" customWidth="1"/>
    <col min="9458" max="9458" width="21.5546875" style="43" customWidth="1"/>
    <col min="9459" max="9459" width="6.33203125" style="43" customWidth="1"/>
    <col min="9460" max="9460" width="8" style="43" customWidth="1"/>
    <col min="9461" max="9461" width="9.109375" style="43"/>
    <col min="9462" max="9462" width="8.5546875" style="43" customWidth="1"/>
    <col min="9463" max="9463" width="7.109375" style="43" customWidth="1"/>
    <col min="9464" max="9464" width="9.109375" style="43"/>
    <col min="9465" max="9467" width="7.6640625" style="43" customWidth="1"/>
    <col min="9468" max="9468" width="9.88671875" style="43" customWidth="1"/>
    <col min="9469" max="9469" width="10.5546875" style="43" customWidth="1"/>
    <col min="9470" max="9470" width="9.44140625" style="43" customWidth="1"/>
    <col min="9471" max="9471" width="6.5546875" style="43" customWidth="1"/>
    <col min="9472" max="9472" width="0" style="43" hidden="1" customWidth="1"/>
    <col min="9473" max="9473" width="13.44140625" style="43" customWidth="1"/>
    <col min="9474" max="9475" width="0" style="43" hidden="1" customWidth="1"/>
    <col min="9476" max="9477" width="9.109375" style="43"/>
    <col min="9478" max="9478" width="12.6640625" style="43" customWidth="1"/>
    <col min="9479" max="9711" width="9.109375" style="43"/>
    <col min="9712" max="9713" width="0" style="43" hidden="1" customWidth="1"/>
    <col min="9714" max="9714" width="21.5546875" style="43" customWidth="1"/>
    <col min="9715" max="9715" width="6.33203125" style="43" customWidth="1"/>
    <col min="9716" max="9716" width="8" style="43" customWidth="1"/>
    <col min="9717" max="9717" width="9.109375" style="43"/>
    <col min="9718" max="9718" width="8.5546875" style="43" customWidth="1"/>
    <col min="9719" max="9719" width="7.109375" style="43" customWidth="1"/>
    <col min="9720" max="9720" width="9.109375" style="43"/>
    <col min="9721" max="9723" width="7.6640625" style="43" customWidth="1"/>
    <col min="9724" max="9724" width="9.88671875" style="43" customWidth="1"/>
    <col min="9725" max="9725" width="10.5546875" style="43" customWidth="1"/>
    <col min="9726" max="9726" width="9.44140625" style="43" customWidth="1"/>
    <col min="9727" max="9727" width="6.5546875" style="43" customWidth="1"/>
    <col min="9728" max="9728" width="0" style="43" hidden="1" customWidth="1"/>
    <col min="9729" max="9729" width="13.44140625" style="43" customWidth="1"/>
    <col min="9730" max="9731" width="0" style="43" hidden="1" customWidth="1"/>
    <col min="9732" max="9733" width="9.109375" style="43"/>
    <col min="9734" max="9734" width="12.6640625" style="43" customWidth="1"/>
    <col min="9735" max="9967" width="9.109375" style="43"/>
    <col min="9968" max="9969" width="0" style="43" hidden="1" customWidth="1"/>
    <col min="9970" max="9970" width="21.5546875" style="43" customWidth="1"/>
    <col min="9971" max="9971" width="6.33203125" style="43" customWidth="1"/>
    <col min="9972" max="9972" width="8" style="43" customWidth="1"/>
    <col min="9973" max="9973" width="9.109375" style="43"/>
    <col min="9974" max="9974" width="8.5546875" style="43" customWidth="1"/>
    <col min="9975" max="9975" width="7.109375" style="43" customWidth="1"/>
    <col min="9976" max="9976" width="9.109375" style="43"/>
    <col min="9977" max="9979" width="7.6640625" style="43" customWidth="1"/>
    <col min="9980" max="9980" width="9.88671875" style="43" customWidth="1"/>
    <col min="9981" max="9981" width="10.5546875" style="43" customWidth="1"/>
    <col min="9982" max="9982" width="9.44140625" style="43" customWidth="1"/>
    <col min="9983" max="9983" width="6.5546875" style="43" customWidth="1"/>
    <col min="9984" max="9984" width="0" style="43" hidden="1" customWidth="1"/>
    <col min="9985" max="9985" width="13.44140625" style="43" customWidth="1"/>
    <col min="9986" max="9987" width="0" style="43" hidden="1" customWidth="1"/>
    <col min="9988" max="9989" width="9.109375" style="43"/>
    <col min="9990" max="9990" width="12.6640625" style="43" customWidth="1"/>
    <col min="9991" max="10223" width="9.109375" style="43"/>
    <col min="10224" max="10225" width="0" style="43" hidden="1" customWidth="1"/>
    <col min="10226" max="10226" width="21.5546875" style="43" customWidth="1"/>
    <col min="10227" max="10227" width="6.33203125" style="43" customWidth="1"/>
    <col min="10228" max="10228" width="8" style="43" customWidth="1"/>
    <col min="10229" max="10229" width="9.109375" style="43"/>
    <col min="10230" max="10230" width="8.5546875" style="43" customWidth="1"/>
    <col min="10231" max="10231" width="7.109375" style="43" customWidth="1"/>
    <col min="10232" max="10232" width="9.109375" style="43"/>
    <col min="10233" max="10235" width="7.6640625" style="43" customWidth="1"/>
    <col min="10236" max="10236" width="9.88671875" style="43" customWidth="1"/>
    <col min="10237" max="10237" width="10.5546875" style="43" customWidth="1"/>
    <col min="10238" max="10238" width="9.44140625" style="43" customWidth="1"/>
    <col min="10239" max="10239" width="6.5546875" style="43" customWidth="1"/>
    <col min="10240" max="10240" width="0" style="43" hidden="1" customWidth="1"/>
    <col min="10241" max="10241" width="13.44140625" style="43" customWidth="1"/>
    <col min="10242" max="10243" width="0" style="43" hidden="1" customWidth="1"/>
    <col min="10244" max="10245" width="9.109375" style="43"/>
    <col min="10246" max="10246" width="12.6640625" style="43" customWidth="1"/>
    <col min="10247" max="10479" width="9.109375" style="43"/>
    <col min="10480" max="10481" width="0" style="43" hidden="1" customWidth="1"/>
    <col min="10482" max="10482" width="21.5546875" style="43" customWidth="1"/>
    <col min="10483" max="10483" width="6.33203125" style="43" customWidth="1"/>
    <col min="10484" max="10484" width="8" style="43" customWidth="1"/>
    <col min="10485" max="10485" width="9.109375" style="43"/>
    <col min="10486" max="10486" width="8.5546875" style="43" customWidth="1"/>
    <col min="10487" max="10487" width="7.109375" style="43" customWidth="1"/>
    <col min="10488" max="10488" width="9.109375" style="43"/>
    <col min="10489" max="10491" width="7.6640625" style="43" customWidth="1"/>
    <col min="10492" max="10492" width="9.88671875" style="43" customWidth="1"/>
    <col min="10493" max="10493" width="10.5546875" style="43" customWidth="1"/>
    <col min="10494" max="10494" width="9.44140625" style="43" customWidth="1"/>
    <col min="10495" max="10495" width="6.5546875" style="43" customWidth="1"/>
    <col min="10496" max="10496" width="0" style="43" hidden="1" customWidth="1"/>
    <col min="10497" max="10497" width="13.44140625" style="43" customWidth="1"/>
    <col min="10498" max="10499" width="0" style="43" hidden="1" customWidth="1"/>
    <col min="10500" max="10501" width="9.109375" style="43"/>
    <col min="10502" max="10502" width="12.6640625" style="43" customWidth="1"/>
    <col min="10503" max="10735" width="9.109375" style="43"/>
    <col min="10736" max="10737" width="0" style="43" hidden="1" customWidth="1"/>
    <col min="10738" max="10738" width="21.5546875" style="43" customWidth="1"/>
    <col min="10739" max="10739" width="6.33203125" style="43" customWidth="1"/>
    <col min="10740" max="10740" width="8" style="43" customWidth="1"/>
    <col min="10741" max="10741" width="9.109375" style="43"/>
    <col min="10742" max="10742" width="8.5546875" style="43" customWidth="1"/>
    <col min="10743" max="10743" width="7.109375" style="43" customWidth="1"/>
    <col min="10744" max="10744" width="9.109375" style="43"/>
    <col min="10745" max="10747" width="7.6640625" style="43" customWidth="1"/>
    <col min="10748" max="10748" width="9.88671875" style="43" customWidth="1"/>
    <col min="10749" max="10749" width="10.5546875" style="43" customWidth="1"/>
    <col min="10750" max="10750" width="9.44140625" style="43" customWidth="1"/>
    <col min="10751" max="10751" width="6.5546875" style="43" customWidth="1"/>
    <col min="10752" max="10752" width="0" style="43" hidden="1" customWidth="1"/>
    <col min="10753" max="10753" width="13.44140625" style="43" customWidth="1"/>
    <col min="10754" max="10755" width="0" style="43" hidden="1" customWidth="1"/>
    <col min="10756" max="10757" width="9.109375" style="43"/>
    <col min="10758" max="10758" width="12.6640625" style="43" customWidth="1"/>
    <col min="10759" max="10991" width="9.109375" style="43"/>
    <col min="10992" max="10993" width="0" style="43" hidden="1" customWidth="1"/>
    <col min="10994" max="10994" width="21.5546875" style="43" customWidth="1"/>
    <col min="10995" max="10995" width="6.33203125" style="43" customWidth="1"/>
    <col min="10996" max="10996" width="8" style="43" customWidth="1"/>
    <col min="10997" max="10997" width="9.109375" style="43"/>
    <col min="10998" max="10998" width="8.5546875" style="43" customWidth="1"/>
    <col min="10999" max="10999" width="7.109375" style="43" customWidth="1"/>
    <col min="11000" max="11000" width="9.109375" style="43"/>
    <col min="11001" max="11003" width="7.6640625" style="43" customWidth="1"/>
    <col min="11004" max="11004" width="9.88671875" style="43" customWidth="1"/>
    <col min="11005" max="11005" width="10.5546875" style="43" customWidth="1"/>
    <col min="11006" max="11006" width="9.44140625" style="43" customWidth="1"/>
    <col min="11007" max="11007" width="6.5546875" style="43" customWidth="1"/>
    <col min="11008" max="11008" width="0" style="43" hidden="1" customWidth="1"/>
    <col min="11009" max="11009" width="13.44140625" style="43" customWidth="1"/>
    <col min="11010" max="11011" width="0" style="43" hidden="1" customWidth="1"/>
    <col min="11012" max="11013" width="9.109375" style="43"/>
    <col min="11014" max="11014" width="12.6640625" style="43" customWidth="1"/>
    <col min="11015" max="11247" width="9.109375" style="43"/>
    <col min="11248" max="11249" width="0" style="43" hidden="1" customWidth="1"/>
    <col min="11250" max="11250" width="21.5546875" style="43" customWidth="1"/>
    <col min="11251" max="11251" width="6.33203125" style="43" customWidth="1"/>
    <col min="11252" max="11252" width="8" style="43" customWidth="1"/>
    <col min="11253" max="11253" width="9.109375" style="43"/>
    <col min="11254" max="11254" width="8.5546875" style="43" customWidth="1"/>
    <col min="11255" max="11255" width="7.109375" style="43" customWidth="1"/>
    <col min="11256" max="11256" width="9.109375" style="43"/>
    <col min="11257" max="11259" width="7.6640625" style="43" customWidth="1"/>
    <col min="11260" max="11260" width="9.88671875" style="43" customWidth="1"/>
    <col min="11261" max="11261" width="10.5546875" style="43" customWidth="1"/>
    <col min="11262" max="11262" width="9.44140625" style="43" customWidth="1"/>
    <col min="11263" max="11263" width="6.5546875" style="43" customWidth="1"/>
    <col min="11264" max="11264" width="0" style="43" hidden="1" customWidth="1"/>
    <col min="11265" max="11265" width="13.44140625" style="43" customWidth="1"/>
    <col min="11266" max="11267" width="0" style="43" hidden="1" customWidth="1"/>
    <col min="11268" max="11269" width="9.109375" style="43"/>
    <col min="11270" max="11270" width="12.6640625" style="43" customWidth="1"/>
    <col min="11271" max="11503" width="9.109375" style="43"/>
    <col min="11504" max="11505" width="0" style="43" hidden="1" customWidth="1"/>
    <col min="11506" max="11506" width="21.5546875" style="43" customWidth="1"/>
    <col min="11507" max="11507" width="6.33203125" style="43" customWidth="1"/>
    <col min="11508" max="11508" width="8" style="43" customWidth="1"/>
    <col min="11509" max="11509" width="9.109375" style="43"/>
    <col min="11510" max="11510" width="8.5546875" style="43" customWidth="1"/>
    <col min="11511" max="11511" width="7.109375" style="43" customWidth="1"/>
    <col min="11512" max="11512" width="9.109375" style="43"/>
    <col min="11513" max="11515" width="7.6640625" style="43" customWidth="1"/>
    <col min="11516" max="11516" width="9.88671875" style="43" customWidth="1"/>
    <col min="11517" max="11517" width="10.5546875" style="43" customWidth="1"/>
    <col min="11518" max="11518" width="9.44140625" style="43" customWidth="1"/>
    <col min="11519" max="11519" width="6.5546875" style="43" customWidth="1"/>
    <col min="11520" max="11520" width="0" style="43" hidden="1" customWidth="1"/>
    <col min="11521" max="11521" width="13.44140625" style="43" customWidth="1"/>
    <col min="11522" max="11523" width="0" style="43" hidden="1" customWidth="1"/>
    <col min="11524" max="11525" width="9.109375" style="43"/>
    <col min="11526" max="11526" width="12.6640625" style="43" customWidth="1"/>
    <col min="11527" max="11759" width="9.109375" style="43"/>
    <col min="11760" max="11761" width="0" style="43" hidden="1" customWidth="1"/>
    <col min="11762" max="11762" width="21.5546875" style="43" customWidth="1"/>
    <col min="11763" max="11763" width="6.33203125" style="43" customWidth="1"/>
    <col min="11764" max="11764" width="8" style="43" customWidth="1"/>
    <col min="11765" max="11765" width="9.109375" style="43"/>
    <col min="11766" max="11766" width="8.5546875" style="43" customWidth="1"/>
    <col min="11767" max="11767" width="7.109375" style="43" customWidth="1"/>
    <col min="11768" max="11768" width="9.109375" style="43"/>
    <col min="11769" max="11771" width="7.6640625" style="43" customWidth="1"/>
    <col min="11772" max="11772" width="9.88671875" style="43" customWidth="1"/>
    <col min="11773" max="11773" width="10.5546875" style="43" customWidth="1"/>
    <col min="11774" max="11774" width="9.44140625" style="43" customWidth="1"/>
    <col min="11775" max="11775" width="6.5546875" style="43" customWidth="1"/>
    <col min="11776" max="11776" width="0" style="43" hidden="1" customWidth="1"/>
    <col min="11777" max="11777" width="13.44140625" style="43" customWidth="1"/>
    <col min="11778" max="11779" width="0" style="43" hidden="1" customWidth="1"/>
    <col min="11780" max="11781" width="9.109375" style="43"/>
    <col min="11782" max="11782" width="12.6640625" style="43" customWidth="1"/>
    <col min="11783" max="12015" width="9.109375" style="43"/>
    <col min="12016" max="12017" width="0" style="43" hidden="1" customWidth="1"/>
    <col min="12018" max="12018" width="21.5546875" style="43" customWidth="1"/>
    <col min="12019" max="12019" width="6.33203125" style="43" customWidth="1"/>
    <col min="12020" max="12020" width="8" style="43" customWidth="1"/>
    <col min="12021" max="12021" width="9.109375" style="43"/>
    <col min="12022" max="12022" width="8.5546875" style="43" customWidth="1"/>
    <col min="12023" max="12023" width="7.109375" style="43" customWidth="1"/>
    <col min="12024" max="12024" width="9.109375" style="43"/>
    <col min="12025" max="12027" width="7.6640625" style="43" customWidth="1"/>
    <col min="12028" max="12028" width="9.88671875" style="43" customWidth="1"/>
    <col min="12029" max="12029" width="10.5546875" style="43" customWidth="1"/>
    <col min="12030" max="12030" width="9.44140625" style="43" customWidth="1"/>
    <col min="12031" max="12031" width="6.5546875" style="43" customWidth="1"/>
    <col min="12032" max="12032" width="0" style="43" hidden="1" customWidth="1"/>
    <col min="12033" max="12033" width="13.44140625" style="43" customWidth="1"/>
    <col min="12034" max="12035" width="0" style="43" hidden="1" customWidth="1"/>
    <col min="12036" max="12037" width="9.109375" style="43"/>
    <col min="12038" max="12038" width="12.6640625" style="43" customWidth="1"/>
    <col min="12039" max="12271" width="9.109375" style="43"/>
    <col min="12272" max="12273" width="0" style="43" hidden="1" customWidth="1"/>
    <col min="12274" max="12274" width="21.5546875" style="43" customWidth="1"/>
    <col min="12275" max="12275" width="6.33203125" style="43" customWidth="1"/>
    <col min="12276" max="12276" width="8" style="43" customWidth="1"/>
    <col min="12277" max="12277" width="9.109375" style="43"/>
    <col min="12278" max="12278" width="8.5546875" style="43" customWidth="1"/>
    <col min="12279" max="12279" width="7.109375" style="43" customWidth="1"/>
    <col min="12280" max="12280" width="9.109375" style="43"/>
    <col min="12281" max="12283" width="7.6640625" style="43" customWidth="1"/>
    <col min="12284" max="12284" width="9.88671875" style="43" customWidth="1"/>
    <col min="12285" max="12285" width="10.5546875" style="43" customWidth="1"/>
    <col min="12286" max="12286" width="9.44140625" style="43" customWidth="1"/>
    <col min="12287" max="12287" width="6.5546875" style="43" customWidth="1"/>
    <col min="12288" max="12288" width="0" style="43" hidden="1" customWidth="1"/>
    <col min="12289" max="12289" width="13.44140625" style="43" customWidth="1"/>
    <col min="12290" max="12291" width="0" style="43" hidden="1" customWidth="1"/>
    <col min="12292" max="12293" width="9.109375" style="43"/>
    <col min="12294" max="12294" width="12.6640625" style="43" customWidth="1"/>
    <col min="12295" max="12527" width="9.109375" style="43"/>
    <col min="12528" max="12529" width="0" style="43" hidden="1" customWidth="1"/>
    <col min="12530" max="12530" width="21.5546875" style="43" customWidth="1"/>
    <col min="12531" max="12531" width="6.33203125" style="43" customWidth="1"/>
    <col min="12532" max="12532" width="8" style="43" customWidth="1"/>
    <col min="12533" max="12533" width="9.109375" style="43"/>
    <col min="12534" max="12534" width="8.5546875" style="43" customWidth="1"/>
    <col min="12535" max="12535" width="7.109375" style="43" customWidth="1"/>
    <col min="12536" max="12536" width="9.109375" style="43"/>
    <col min="12537" max="12539" width="7.6640625" style="43" customWidth="1"/>
    <col min="12540" max="12540" width="9.88671875" style="43" customWidth="1"/>
    <col min="12541" max="12541" width="10.5546875" style="43" customWidth="1"/>
    <col min="12542" max="12542" width="9.44140625" style="43" customWidth="1"/>
    <col min="12543" max="12543" width="6.5546875" style="43" customWidth="1"/>
    <col min="12544" max="12544" width="0" style="43" hidden="1" customWidth="1"/>
    <col min="12545" max="12545" width="13.44140625" style="43" customWidth="1"/>
    <col min="12546" max="12547" width="0" style="43" hidden="1" customWidth="1"/>
    <col min="12548" max="12549" width="9.109375" style="43"/>
    <col min="12550" max="12550" width="12.6640625" style="43" customWidth="1"/>
    <col min="12551" max="12783" width="9.109375" style="43"/>
    <col min="12784" max="12785" width="0" style="43" hidden="1" customWidth="1"/>
    <col min="12786" max="12786" width="21.5546875" style="43" customWidth="1"/>
    <col min="12787" max="12787" width="6.33203125" style="43" customWidth="1"/>
    <col min="12788" max="12788" width="8" style="43" customWidth="1"/>
    <col min="12789" max="12789" width="9.109375" style="43"/>
    <col min="12790" max="12790" width="8.5546875" style="43" customWidth="1"/>
    <col min="12791" max="12791" width="7.109375" style="43" customWidth="1"/>
    <col min="12792" max="12792" width="9.109375" style="43"/>
    <col min="12793" max="12795" width="7.6640625" style="43" customWidth="1"/>
    <col min="12796" max="12796" width="9.88671875" style="43" customWidth="1"/>
    <col min="12797" max="12797" width="10.5546875" style="43" customWidth="1"/>
    <col min="12798" max="12798" width="9.44140625" style="43" customWidth="1"/>
    <col min="12799" max="12799" width="6.5546875" style="43" customWidth="1"/>
    <col min="12800" max="12800" width="0" style="43" hidden="1" customWidth="1"/>
    <col min="12801" max="12801" width="13.44140625" style="43" customWidth="1"/>
    <col min="12802" max="12803" width="0" style="43" hidden="1" customWidth="1"/>
    <col min="12804" max="12805" width="9.109375" style="43"/>
    <col min="12806" max="12806" width="12.6640625" style="43" customWidth="1"/>
    <col min="12807" max="13039" width="9.109375" style="43"/>
    <col min="13040" max="13041" width="0" style="43" hidden="1" customWidth="1"/>
    <col min="13042" max="13042" width="21.5546875" style="43" customWidth="1"/>
    <col min="13043" max="13043" width="6.33203125" style="43" customWidth="1"/>
    <col min="13044" max="13044" width="8" style="43" customWidth="1"/>
    <col min="13045" max="13045" width="9.109375" style="43"/>
    <col min="13046" max="13046" width="8.5546875" style="43" customWidth="1"/>
    <col min="13047" max="13047" width="7.109375" style="43" customWidth="1"/>
    <col min="13048" max="13048" width="9.109375" style="43"/>
    <col min="13049" max="13051" width="7.6640625" style="43" customWidth="1"/>
    <col min="13052" max="13052" width="9.88671875" style="43" customWidth="1"/>
    <col min="13053" max="13053" width="10.5546875" style="43" customWidth="1"/>
    <col min="13054" max="13054" width="9.44140625" style="43" customWidth="1"/>
    <col min="13055" max="13055" width="6.5546875" style="43" customWidth="1"/>
    <col min="13056" max="13056" width="0" style="43" hidden="1" customWidth="1"/>
    <col min="13057" max="13057" width="13.44140625" style="43" customWidth="1"/>
    <col min="13058" max="13059" width="0" style="43" hidden="1" customWidth="1"/>
    <col min="13060" max="13061" width="9.109375" style="43"/>
    <col min="13062" max="13062" width="12.6640625" style="43" customWidth="1"/>
    <col min="13063" max="13295" width="9.109375" style="43"/>
    <col min="13296" max="13297" width="0" style="43" hidden="1" customWidth="1"/>
    <col min="13298" max="13298" width="21.5546875" style="43" customWidth="1"/>
    <col min="13299" max="13299" width="6.33203125" style="43" customWidth="1"/>
    <col min="13300" max="13300" width="8" style="43" customWidth="1"/>
    <col min="13301" max="13301" width="9.109375" style="43"/>
    <col min="13302" max="13302" width="8.5546875" style="43" customWidth="1"/>
    <col min="13303" max="13303" width="7.109375" style="43" customWidth="1"/>
    <col min="13304" max="13304" width="9.109375" style="43"/>
    <col min="13305" max="13307" width="7.6640625" style="43" customWidth="1"/>
    <col min="13308" max="13308" width="9.88671875" style="43" customWidth="1"/>
    <col min="13309" max="13309" width="10.5546875" style="43" customWidth="1"/>
    <col min="13310" max="13310" width="9.44140625" style="43" customWidth="1"/>
    <col min="13311" max="13311" width="6.5546875" style="43" customWidth="1"/>
    <col min="13312" max="13312" width="0" style="43" hidden="1" customWidth="1"/>
    <col min="13313" max="13313" width="13.44140625" style="43" customWidth="1"/>
    <col min="13314" max="13315" width="0" style="43" hidden="1" customWidth="1"/>
    <col min="13316" max="13317" width="9.109375" style="43"/>
    <col min="13318" max="13318" width="12.6640625" style="43" customWidth="1"/>
    <col min="13319" max="13551" width="9.109375" style="43"/>
    <col min="13552" max="13553" width="0" style="43" hidden="1" customWidth="1"/>
    <col min="13554" max="13554" width="21.5546875" style="43" customWidth="1"/>
    <col min="13555" max="13555" width="6.33203125" style="43" customWidth="1"/>
    <col min="13556" max="13556" width="8" style="43" customWidth="1"/>
    <col min="13557" max="13557" width="9.109375" style="43"/>
    <col min="13558" max="13558" width="8.5546875" style="43" customWidth="1"/>
    <col min="13559" max="13559" width="7.109375" style="43" customWidth="1"/>
    <col min="13560" max="13560" width="9.109375" style="43"/>
    <col min="13561" max="13563" width="7.6640625" style="43" customWidth="1"/>
    <col min="13564" max="13564" width="9.88671875" style="43" customWidth="1"/>
    <col min="13565" max="13565" width="10.5546875" style="43" customWidth="1"/>
    <col min="13566" max="13566" width="9.44140625" style="43" customWidth="1"/>
    <col min="13567" max="13567" width="6.5546875" style="43" customWidth="1"/>
    <col min="13568" max="13568" width="0" style="43" hidden="1" customWidth="1"/>
    <col min="13569" max="13569" width="13.44140625" style="43" customWidth="1"/>
    <col min="13570" max="13571" width="0" style="43" hidden="1" customWidth="1"/>
    <col min="13572" max="13573" width="9.109375" style="43"/>
    <col min="13574" max="13574" width="12.6640625" style="43" customWidth="1"/>
    <col min="13575" max="13807" width="9.109375" style="43"/>
    <col min="13808" max="13809" width="0" style="43" hidden="1" customWidth="1"/>
    <col min="13810" max="13810" width="21.5546875" style="43" customWidth="1"/>
    <col min="13811" max="13811" width="6.33203125" style="43" customWidth="1"/>
    <col min="13812" max="13812" width="8" style="43" customWidth="1"/>
    <col min="13813" max="13813" width="9.109375" style="43"/>
    <col min="13814" max="13814" width="8.5546875" style="43" customWidth="1"/>
    <col min="13815" max="13815" width="7.109375" style="43" customWidth="1"/>
    <col min="13816" max="13816" width="9.109375" style="43"/>
    <col min="13817" max="13819" width="7.6640625" style="43" customWidth="1"/>
    <col min="13820" max="13820" width="9.88671875" style="43" customWidth="1"/>
    <col min="13821" max="13821" width="10.5546875" style="43" customWidth="1"/>
    <col min="13822" max="13822" width="9.44140625" style="43" customWidth="1"/>
    <col min="13823" max="13823" width="6.5546875" style="43" customWidth="1"/>
    <col min="13824" max="13824" width="0" style="43" hidden="1" customWidth="1"/>
    <col min="13825" max="13825" width="13.44140625" style="43" customWidth="1"/>
    <col min="13826" max="13827" width="0" style="43" hidden="1" customWidth="1"/>
    <col min="13828" max="13829" width="9.109375" style="43"/>
    <col min="13830" max="13830" width="12.6640625" style="43" customWidth="1"/>
    <col min="13831" max="14063" width="9.109375" style="43"/>
    <col min="14064" max="14065" width="0" style="43" hidden="1" customWidth="1"/>
    <col min="14066" max="14066" width="21.5546875" style="43" customWidth="1"/>
    <col min="14067" max="14067" width="6.33203125" style="43" customWidth="1"/>
    <col min="14068" max="14068" width="8" style="43" customWidth="1"/>
    <col min="14069" max="14069" width="9.109375" style="43"/>
    <col min="14070" max="14070" width="8.5546875" style="43" customWidth="1"/>
    <col min="14071" max="14071" width="7.109375" style="43" customWidth="1"/>
    <col min="14072" max="14072" width="9.109375" style="43"/>
    <col min="14073" max="14075" width="7.6640625" style="43" customWidth="1"/>
    <col min="14076" max="14076" width="9.88671875" style="43" customWidth="1"/>
    <col min="14077" max="14077" width="10.5546875" style="43" customWidth="1"/>
    <col min="14078" max="14078" width="9.44140625" style="43" customWidth="1"/>
    <col min="14079" max="14079" width="6.5546875" style="43" customWidth="1"/>
    <col min="14080" max="14080" width="0" style="43" hidden="1" customWidth="1"/>
    <col min="14081" max="14081" width="13.44140625" style="43" customWidth="1"/>
    <col min="14082" max="14083" width="0" style="43" hidden="1" customWidth="1"/>
    <col min="14084" max="14085" width="9.109375" style="43"/>
    <col min="14086" max="14086" width="12.6640625" style="43" customWidth="1"/>
    <col min="14087" max="14319" width="9.109375" style="43"/>
    <col min="14320" max="14321" width="0" style="43" hidden="1" customWidth="1"/>
    <col min="14322" max="14322" width="21.5546875" style="43" customWidth="1"/>
    <col min="14323" max="14323" width="6.33203125" style="43" customWidth="1"/>
    <col min="14324" max="14324" width="8" style="43" customWidth="1"/>
    <col min="14325" max="14325" width="9.109375" style="43"/>
    <col min="14326" max="14326" width="8.5546875" style="43" customWidth="1"/>
    <col min="14327" max="14327" width="7.109375" style="43" customWidth="1"/>
    <col min="14328" max="14328" width="9.109375" style="43"/>
    <col min="14329" max="14331" width="7.6640625" style="43" customWidth="1"/>
    <col min="14332" max="14332" width="9.88671875" style="43" customWidth="1"/>
    <col min="14333" max="14333" width="10.5546875" style="43" customWidth="1"/>
    <col min="14334" max="14334" width="9.44140625" style="43" customWidth="1"/>
    <col min="14335" max="14335" width="6.5546875" style="43" customWidth="1"/>
    <col min="14336" max="14336" width="0" style="43" hidden="1" customWidth="1"/>
    <col min="14337" max="14337" width="13.44140625" style="43" customWidth="1"/>
    <col min="14338" max="14339" width="0" style="43" hidden="1" customWidth="1"/>
    <col min="14340" max="14341" width="9.109375" style="43"/>
    <col min="14342" max="14342" width="12.6640625" style="43" customWidth="1"/>
    <col min="14343" max="14575" width="9.109375" style="43"/>
    <col min="14576" max="14577" width="0" style="43" hidden="1" customWidth="1"/>
    <col min="14578" max="14578" width="21.5546875" style="43" customWidth="1"/>
    <col min="14579" max="14579" width="6.33203125" style="43" customWidth="1"/>
    <col min="14580" max="14580" width="8" style="43" customWidth="1"/>
    <col min="14581" max="14581" width="9.109375" style="43"/>
    <col min="14582" max="14582" width="8.5546875" style="43" customWidth="1"/>
    <col min="14583" max="14583" width="7.109375" style="43" customWidth="1"/>
    <col min="14584" max="14584" width="9.109375" style="43"/>
    <col min="14585" max="14587" width="7.6640625" style="43" customWidth="1"/>
    <col min="14588" max="14588" width="9.88671875" style="43" customWidth="1"/>
    <col min="14589" max="14589" width="10.5546875" style="43" customWidth="1"/>
    <col min="14590" max="14590" width="9.44140625" style="43" customWidth="1"/>
    <col min="14591" max="14591" width="6.5546875" style="43" customWidth="1"/>
    <col min="14592" max="14592" width="0" style="43" hidden="1" customWidth="1"/>
    <col min="14593" max="14593" width="13.44140625" style="43" customWidth="1"/>
    <col min="14594" max="14595" width="0" style="43" hidden="1" customWidth="1"/>
    <col min="14596" max="14597" width="9.109375" style="43"/>
    <col min="14598" max="14598" width="12.6640625" style="43" customWidth="1"/>
    <col min="14599" max="14831" width="9.109375" style="43"/>
    <col min="14832" max="14833" width="0" style="43" hidden="1" customWidth="1"/>
    <col min="14834" max="14834" width="21.5546875" style="43" customWidth="1"/>
    <col min="14835" max="14835" width="6.33203125" style="43" customWidth="1"/>
    <col min="14836" max="14836" width="8" style="43" customWidth="1"/>
    <col min="14837" max="14837" width="9.109375" style="43"/>
    <col min="14838" max="14838" width="8.5546875" style="43" customWidth="1"/>
    <col min="14839" max="14839" width="7.109375" style="43" customWidth="1"/>
    <col min="14840" max="14840" width="9.109375" style="43"/>
    <col min="14841" max="14843" width="7.6640625" style="43" customWidth="1"/>
    <col min="14844" max="14844" width="9.88671875" style="43" customWidth="1"/>
    <col min="14845" max="14845" width="10.5546875" style="43" customWidth="1"/>
    <col min="14846" max="14846" width="9.44140625" style="43" customWidth="1"/>
    <col min="14847" max="14847" width="6.5546875" style="43" customWidth="1"/>
    <col min="14848" max="14848" width="0" style="43" hidden="1" customWidth="1"/>
    <col min="14849" max="14849" width="13.44140625" style="43" customWidth="1"/>
    <col min="14850" max="14851" width="0" style="43" hidden="1" customWidth="1"/>
    <col min="14852" max="14853" width="9.109375" style="43"/>
    <col min="14854" max="14854" width="12.6640625" style="43" customWidth="1"/>
    <col min="14855" max="15087" width="9.109375" style="43"/>
    <col min="15088" max="15089" width="0" style="43" hidden="1" customWidth="1"/>
    <col min="15090" max="15090" width="21.5546875" style="43" customWidth="1"/>
    <col min="15091" max="15091" width="6.33203125" style="43" customWidth="1"/>
    <col min="15092" max="15092" width="8" style="43" customWidth="1"/>
    <col min="15093" max="15093" width="9.109375" style="43"/>
    <col min="15094" max="15094" width="8.5546875" style="43" customWidth="1"/>
    <col min="15095" max="15095" width="7.109375" style="43" customWidth="1"/>
    <col min="15096" max="15096" width="9.109375" style="43"/>
    <col min="15097" max="15099" width="7.6640625" style="43" customWidth="1"/>
    <col min="15100" max="15100" width="9.88671875" style="43" customWidth="1"/>
    <col min="15101" max="15101" width="10.5546875" style="43" customWidth="1"/>
    <col min="15102" max="15102" width="9.44140625" style="43" customWidth="1"/>
    <col min="15103" max="15103" width="6.5546875" style="43" customWidth="1"/>
    <col min="15104" max="15104" width="0" style="43" hidden="1" customWidth="1"/>
    <col min="15105" max="15105" width="13.44140625" style="43" customWidth="1"/>
    <col min="15106" max="15107" width="0" style="43" hidden="1" customWidth="1"/>
    <col min="15108" max="15109" width="9.109375" style="43"/>
    <col min="15110" max="15110" width="12.6640625" style="43" customWidth="1"/>
    <col min="15111" max="15343" width="9.109375" style="43"/>
    <col min="15344" max="15345" width="0" style="43" hidden="1" customWidth="1"/>
    <col min="15346" max="15346" width="21.5546875" style="43" customWidth="1"/>
    <col min="15347" max="15347" width="6.33203125" style="43" customWidth="1"/>
    <col min="15348" max="15348" width="8" style="43" customWidth="1"/>
    <col min="15349" max="15349" width="9.109375" style="43"/>
    <col min="15350" max="15350" width="8.5546875" style="43" customWidth="1"/>
    <col min="15351" max="15351" width="7.109375" style="43" customWidth="1"/>
    <col min="15352" max="15352" width="9.109375" style="43"/>
    <col min="15353" max="15355" width="7.6640625" style="43" customWidth="1"/>
    <col min="15356" max="15356" width="9.88671875" style="43" customWidth="1"/>
    <col min="15357" max="15357" width="10.5546875" style="43" customWidth="1"/>
    <col min="15358" max="15358" width="9.44140625" style="43" customWidth="1"/>
    <col min="15359" max="15359" width="6.5546875" style="43" customWidth="1"/>
    <col min="15360" max="15360" width="0" style="43" hidden="1" customWidth="1"/>
    <col min="15361" max="15361" width="13.44140625" style="43" customWidth="1"/>
    <col min="15362" max="15363" width="0" style="43" hidden="1" customWidth="1"/>
    <col min="15364" max="15365" width="9.109375" style="43"/>
    <col min="15366" max="15366" width="12.6640625" style="43" customWidth="1"/>
    <col min="15367" max="15599" width="9.109375" style="43"/>
    <col min="15600" max="15601" width="0" style="43" hidden="1" customWidth="1"/>
    <col min="15602" max="15602" width="21.5546875" style="43" customWidth="1"/>
    <col min="15603" max="15603" width="6.33203125" style="43" customWidth="1"/>
    <col min="15604" max="15604" width="8" style="43" customWidth="1"/>
    <col min="15605" max="15605" width="9.109375" style="43"/>
    <col min="15606" max="15606" width="8.5546875" style="43" customWidth="1"/>
    <col min="15607" max="15607" width="7.109375" style="43" customWidth="1"/>
    <col min="15608" max="15608" width="9.109375" style="43"/>
    <col min="15609" max="15611" width="7.6640625" style="43" customWidth="1"/>
    <col min="15612" max="15612" width="9.88671875" style="43" customWidth="1"/>
    <col min="15613" max="15613" width="10.5546875" style="43" customWidth="1"/>
    <col min="15614" max="15614" width="9.44140625" style="43" customWidth="1"/>
    <col min="15615" max="15615" width="6.5546875" style="43" customWidth="1"/>
    <col min="15616" max="15616" width="0" style="43" hidden="1" customWidth="1"/>
    <col min="15617" max="15617" width="13.44140625" style="43" customWidth="1"/>
    <col min="15618" max="15619" width="0" style="43" hidden="1" customWidth="1"/>
    <col min="15620" max="15621" width="9.109375" style="43"/>
    <col min="15622" max="15622" width="12.6640625" style="43" customWidth="1"/>
    <col min="15623" max="15855" width="9.109375" style="43"/>
    <col min="15856" max="15857" width="0" style="43" hidden="1" customWidth="1"/>
    <col min="15858" max="15858" width="21.5546875" style="43" customWidth="1"/>
    <col min="15859" max="15859" width="6.33203125" style="43" customWidth="1"/>
    <col min="15860" max="15860" width="8" style="43" customWidth="1"/>
    <col min="15861" max="15861" width="9.109375" style="43"/>
    <col min="15862" max="15862" width="8.5546875" style="43" customWidth="1"/>
    <col min="15863" max="15863" width="7.109375" style="43" customWidth="1"/>
    <col min="15864" max="15864" width="9.109375" style="43"/>
    <col min="15865" max="15867" width="7.6640625" style="43" customWidth="1"/>
    <col min="15868" max="15868" width="9.88671875" style="43" customWidth="1"/>
    <col min="15869" max="15869" width="10.5546875" style="43" customWidth="1"/>
    <col min="15870" max="15870" width="9.44140625" style="43" customWidth="1"/>
    <col min="15871" max="15871" width="6.5546875" style="43" customWidth="1"/>
    <col min="15872" max="15872" width="0" style="43" hidden="1" customWidth="1"/>
    <col min="15873" max="15873" width="13.44140625" style="43" customWidth="1"/>
    <col min="15874" max="15875" width="0" style="43" hidden="1" customWidth="1"/>
    <col min="15876" max="15877" width="9.109375" style="43"/>
    <col min="15878" max="15878" width="12.6640625" style="43" customWidth="1"/>
    <col min="15879" max="16111" width="9.109375" style="43"/>
    <col min="16112" max="16113" width="0" style="43" hidden="1" customWidth="1"/>
    <col min="16114" max="16114" width="21.5546875" style="43" customWidth="1"/>
    <col min="16115" max="16115" width="6.33203125" style="43" customWidth="1"/>
    <col min="16116" max="16116" width="8" style="43" customWidth="1"/>
    <col min="16117" max="16117" width="9.109375" style="43"/>
    <col min="16118" max="16118" width="8.5546875" style="43" customWidth="1"/>
    <col min="16119" max="16119" width="7.109375" style="43" customWidth="1"/>
    <col min="16120" max="16120" width="9.109375" style="43"/>
    <col min="16121" max="16123" width="7.6640625" style="43" customWidth="1"/>
    <col min="16124" max="16124" width="9.88671875" style="43" customWidth="1"/>
    <col min="16125" max="16125" width="10.5546875" style="43" customWidth="1"/>
    <col min="16126" max="16126" width="9.44140625" style="43" customWidth="1"/>
    <col min="16127" max="16127" width="6.5546875" style="43" customWidth="1"/>
    <col min="16128" max="16128" width="0" style="43" hidden="1" customWidth="1"/>
    <col min="16129" max="16129" width="13.44140625" style="43" customWidth="1"/>
    <col min="16130" max="16131" width="0" style="43" hidden="1" customWidth="1"/>
    <col min="16132" max="16133" width="9.109375" style="43"/>
    <col min="16134" max="16134" width="12.6640625" style="43" customWidth="1"/>
    <col min="16135" max="16384" width="9.109375" style="43"/>
  </cols>
  <sheetData>
    <row r="1" spans="2:19" ht="13.8" thickBot="1" x14ac:dyDescent="0.3">
      <c r="I1" s="105"/>
    </row>
    <row r="2" spans="2:19" ht="54" customHeight="1" thickBot="1" x14ac:dyDescent="0.3">
      <c r="B2" s="164" t="s">
        <v>108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6"/>
    </row>
    <row r="3" spans="2:19" ht="16.5" customHeight="1" thickBot="1" x14ac:dyDescent="0.3">
      <c r="B3" s="167" t="s">
        <v>28</v>
      </c>
      <c r="C3" s="169" t="s">
        <v>29</v>
      </c>
      <c r="D3" s="171" t="s">
        <v>30</v>
      </c>
      <c r="E3" s="172"/>
      <c r="F3" s="172"/>
      <c r="G3" s="173" t="s">
        <v>31</v>
      </c>
      <c r="H3" s="172"/>
      <c r="I3" s="174"/>
      <c r="J3" s="171" t="s">
        <v>32</v>
      </c>
      <c r="K3" s="172"/>
      <c r="L3" s="172"/>
      <c r="M3" s="175" t="s">
        <v>33</v>
      </c>
      <c r="N3" s="177" t="s">
        <v>34</v>
      </c>
      <c r="O3" s="179" t="s">
        <v>35</v>
      </c>
      <c r="P3" s="169" t="s">
        <v>25</v>
      </c>
      <c r="Q3" s="44" t="s">
        <v>8</v>
      </c>
      <c r="S3" s="44" t="s">
        <v>10</v>
      </c>
    </row>
    <row r="4" spans="2:19" ht="21" thickBot="1" x14ac:dyDescent="0.3">
      <c r="B4" s="168"/>
      <c r="C4" s="170"/>
      <c r="D4" s="104" t="s">
        <v>36</v>
      </c>
      <c r="E4" s="45" t="s">
        <v>37</v>
      </c>
      <c r="F4" s="45" t="s">
        <v>38</v>
      </c>
      <c r="G4" s="46" t="s">
        <v>36</v>
      </c>
      <c r="H4" s="45" t="s">
        <v>37</v>
      </c>
      <c r="I4" s="47" t="s">
        <v>38</v>
      </c>
      <c r="J4" s="104" t="s">
        <v>36</v>
      </c>
      <c r="K4" s="45" t="s">
        <v>37</v>
      </c>
      <c r="L4" s="45" t="s">
        <v>38</v>
      </c>
      <c r="M4" s="176"/>
      <c r="N4" s="178"/>
      <c r="O4" s="180"/>
      <c r="P4" s="170"/>
      <c r="Q4" s="44"/>
      <c r="S4" s="44"/>
    </row>
    <row r="5" spans="2:19" ht="18" thickBot="1" x14ac:dyDescent="0.3">
      <c r="B5" s="48" t="s">
        <v>39</v>
      </c>
      <c r="C5" s="29" t="s">
        <v>58</v>
      </c>
      <c r="D5" s="49">
        <v>61</v>
      </c>
      <c r="E5" s="50">
        <v>185</v>
      </c>
      <c r="F5" s="51">
        <v>185</v>
      </c>
      <c r="G5" s="49">
        <v>55</v>
      </c>
      <c r="H5" s="50">
        <v>177</v>
      </c>
      <c r="I5" s="51">
        <v>177</v>
      </c>
      <c r="J5" s="214">
        <f>'CELKOM 3. dvojkolo'!J5</f>
        <v>59.5</v>
      </c>
      <c r="K5" s="215">
        <f>'CELKOM 3. dvojkolo'!I5</f>
        <v>87</v>
      </c>
      <c r="L5" s="216">
        <f>'CELKOM 3. dvojkolo'!I5</f>
        <v>87</v>
      </c>
      <c r="M5" s="52">
        <f>SUM(D5,G5,J5,)</f>
        <v>175.5</v>
      </c>
      <c r="N5" s="53">
        <f>F5+I5+L5</f>
        <v>449</v>
      </c>
      <c r="O5" s="54">
        <f>E5+H5+K5</f>
        <v>449</v>
      </c>
      <c r="P5" s="55">
        <v>9</v>
      </c>
      <c r="Q5" s="43">
        <v>44</v>
      </c>
      <c r="S5" s="43">
        <v>18</v>
      </c>
    </row>
    <row r="6" spans="2:19" ht="17.399999999999999" x14ac:dyDescent="0.25">
      <c r="B6" s="56" t="s">
        <v>41</v>
      </c>
      <c r="C6" s="153" t="s">
        <v>40</v>
      </c>
      <c r="D6" s="57">
        <v>50.5</v>
      </c>
      <c r="E6" s="58">
        <v>185</v>
      </c>
      <c r="F6" s="59">
        <v>185</v>
      </c>
      <c r="G6" s="57">
        <v>42</v>
      </c>
      <c r="H6" s="58">
        <v>227</v>
      </c>
      <c r="I6" s="59">
        <v>227</v>
      </c>
      <c r="J6" s="217">
        <f>'CELKOM 3. dvojkolo'!J6</f>
        <v>55</v>
      </c>
      <c r="K6" s="218">
        <f>'CELKOM 3. dvojkolo'!I6</f>
        <v>94</v>
      </c>
      <c r="L6" s="219">
        <f>'CELKOM 3. dvojkolo'!I6</f>
        <v>94</v>
      </c>
      <c r="M6" s="60">
        <f t="shared" ref="M6:M14" si="0">SUM(D6,G6,J6,)</f>
        <v>147.5</v>
      </c>
      <c r="N6" s="61">
        <f t="shared" ref="N6:N14" si="1">F6+I6+L6</f>
        <v>506</v>
      </c>
      <c r="O6" s="62">
        <f t="shared" ref="O6:O14" si="2">E6+H6+K6</f>
        <v>506</v>
      </c>
      <c r="P6" s="63">
        <v>8</v>
      </c>
      <c r="Q6" s="64">
        <v>30</v>
      </c>
      <c r="S6" s="43">
        <v>23</v>
      </c>
    </row>
    <row r="7" spans="2:19" ht="17.399999999999999" x14ac:dyDescent="0.25">
      <c r="B7" s="56" t="s">
        <v>42</v>
      </c>
      <c r="C7" s="153" t="s">
        <v>61</v>
      </c>
      <c r="D7" s="57">
        <v>29</v>
      </c>
      <c r="E7" s="58">
        <v>251</v>
      </c>
      <c r="F7" s="59">
        <v>251</v>
      </c>
      <c r="G7" s="57">
        <v>41</v>
      </c>
      <c r="H7" s="58">
        <v>209</v>
      </c>
      <c r="I7" s="59">
        <v>209</v>
      </c>
      <c r="J7" s="217">
        <f>'CELKOM 3. dvojkolo'!J7</f>
        <v>49</v>
      </c>
      <c r="K7" s="218">
        <f>'CELKOM 3. dvojkolo'!I7</f>
        <v>116</v>
      </c>
      <c r="L7" s="219">
        <f>'CELKOM 3. dvojkolo'!I7</f>
        <v>116</v>
      </c>
      <c r="M7" s="60">
        <f t="shared" si="0"/>
        <v>119</v>
      </c>
      <c r="N7" s="61">
        <f t="shared" si="1"/>
        <v>576</v>
      </c>
      <c r="O7" s="62">
        <f t="shared" si="2"/>
        <v>576</v>
      </c>
      <c r="P7" s="63">
        <v>3</v>
      </c>
      <c r="Q7" s="43">
        <v>23</v>
      </c>
      <c r="S7" s="43">
        <v>23</v>
      </c>
    </row>
    <row r="8" spans="2:19" ht="17.399999999999999" x14ac:dyDescent="0.25">
      <c r="B8" s="56" t="s">
        <v>43</v>
      </c>
      <c r="C8" s="153" t="s">
        <v>63</v>
      </c>
      <c r="D8" s="57">
        <v>35</v>
      </c>
      <c r="E8" s="58">
        <v>222</v>
      </c>
      <c r="F8" s="59">
        <v>222</v>
      </c>
      <c r="G8" s="57">
        <v>48</v>
      </c>
      <c r="H8" s="58">
        <v>182</v>
      </c>
      <c r="I8" s="59">
        <v>182</v>
      </c>
      <c r="J8" s="217">
        <f>'CELKOM 3. dvojkolo'!J8</f>
        <v>43</v>
      </c>
      <c r="K8" s="218">
        <f>'CELKOM 3. dvojkolo'!I8</f>
        <v>122</v>
      </c>
      <c r="L8" s="219">
        <f>'CELKOM 3. dvojkolo'!I8</f>
        <v>122</v>
      </c>
      <c r="M8" s="60">
        <f t="shared" si="0"/>
        <v>126</v>
      </c>
      <c r="N8" s="61">
        <f t="shared" si="1"/>
        <v>526</v>
      </c>
      <c r="O8" s="62">
        <f t="shared" si="2"/>
        <v>526</v>
      </c>
      <c r="P8" s="63">
        <v>5</v>
      </c>
      <c r="Q8" s="43">
        <v>26</v>
      </c>
      <c r="S8" s="43">
        <v>23</v>
      </c>
    </row>
    <row r="9" spans="2:19" ht="17.399999999999999" x14ac:dyDescent="0.25">
      <c r="B9" s="56" t="s">
        <v>45</v>
      </c>
      <c r="C9" s="153" t="s">
        <v>44</v>
      </c>
      <c r="D9" s="57">
        <v>19</v>
      </c>
      <c r="E9" s="58">
        <v>301</v>
      </c>
      <c r="F9" s="59">
        <v>301</v>
      </c>
      <c r="G9" s="57">
        <v>19</v>
      </c>
      <c r="H9" s="58">
        <v>339</v>
      </c>
      <c r="I9" s="59">
        <v>339</v>
      </c>
      <c r="J9" s="217">
        <f>'CELKOM 3. dvojkolo'!J9</f>
        <v>16</v>
      </c>
      <c r="K9" s="218">
        <f>'CELKOM 3. dvojkolo'!I9</f>
        <v>173</v>
      </c>
      <c r="L9" s="219">
        <f>'CELKOM 3. dvojkolo'!I9</f>
        <v>173</v>
      </c>
      <c r="M9" s="60">
        <f t="shared" si="0"/>
        <v>54</v>
      </c>
      <c r="N9" s="61">
        <f t="shared" si="1"/>
        <v>813</v>
      </c>
      <c r="O9" s="62">
        <f t="shared" si="2"/>
        <v>813</v>
      </c>
      <c r="P9" s="63">
        <v>1</v>
      </c>
      <c r="Q9" s="43">
        <v>24</v>
      </c>
      <c r="S9" s="43">
        <v>12</v>
      </c>
    </row>
    <row r="10" spans="2:19" ht="17.399999999999999" x14ac:dyDescent="0.25">
      <c r="B10" s="56" t="s">
        <v>46</v>
      </c>
      <c r="C10" s="153" t="s">
        <v>66</v>
      </c>
      <c r="D10" s="57">
        <v>46</v>
      </c>
      <c r="E10" s="58">
        <v>223</v>
      </c>
      <c r="F10" s="59">
        <v>223</v>
      </c>
      <c r="G10" s="57">
        <v>32</v>
      </c>
      <c r="H10" s="58">
        <v>236</v>
      </c>
      <c r="I10" s="59">
        <v>236</v>
      </c>
      <c r="J10" s="217">
        <f>'CELKOM 3. dvojkolo'!J10</f>
        <v>33</v>
      </c>
      <c r="K10" s="218">
        <f>'CELKOM 3. dvojkolo'!I10</f>
        <v>174</v>
      </c>
      <c r="L10" s="219">
        <f>'CELKOM 3. dvojkolo'!I10</f>
        <v>174</v>
      </c>
      <c r="M10" s="60">
        <f t="shared" si="0"/>
        <v>111</v>
      </c>
      <c r="N10" s="61">
        <f t="shared" si="1"/>
        <v>633</v>
      </c>
      <c r="O10" s="62">
        <f t="shared" si="2"/>
        <v>633</v>
      </c>
      <c r="P10" s="63">
        <v>2</v>
      </c>
      <c r="Q10" s="43">
        <v>27</v>
      </c>
      <c r="S10" s="43">
        <v>47</v>
      </c>
    </row>
    <row r="11" spans="2:19" ht="17.399999999999999" x14ac:dyDescent="0.25">
      <c r="B11" s="56" t="s">
        <v>47</v>
      </c>
      <c r="C11" s="153" t="s">
        <v>68</v>
      </c>
      <c r="D11" s="57">
        <v>42.5</v>
      </c>
      <c r="E11" s="58">
        <v>225</v>
      </c>
      <c r="F11" s="59">
        <v>225</v>
      </c>
      <c r="G11" s="57">
        <v>38</v>
      </c>
      <c r="H11" s="58">
        <v>214</v>
      </c>
      <c r="I11" s="59">
        <v>214</v>
      </c>
      <c r="J11" s="217">
        <f>'CELKOM 3. dvojkolo'!J11</f>
        <v>44</v>
      </c>
      <c r="K11" s="218">
        <f>'CELKOM 3. dvojkolo'!I11</f>
        <v>127</v>
      </c>
      <c r="L11" s="219">
        <f>'CELKOM 3. dvojkolo'!I11</f>
        <v>127</v>
      </c>
      <c r="M11" s="60">
        <f t="shared" si="0"/>
        <v>124.5</v>
      </c>
      <c r="N11" s="61">
        <f t="shared" si="1"/>
        <v>566</v>
      </c>
      <c r="O11" s="62">
        <f t="shared" si="2"/>
        <v>566</v>
      </c>
      <c r="P11" s="63">
        <v>4</v>
      </c>
      <c r="Q11" s="43">
        <v>7</v>
      </c>
      <c r="S11" s="43">
        <v>18</v>
      </c>
    </row>
    <row r="12" spans="2:19" ht="17.399999999999999" x14ac:dyDescent="0.25">
      <c r="B12" s="56" t="s">
        <v>48</v>
      </c>
      <c r="C12" s="153" t="s">
        <v>70</v>
      </c>
      <c r="D12" s="57">
        <v>37</v>
      </c>
      <c r="E12" s="58">
        <v>241</v>
      </c>
      <c r="F12" s="59">
        <v>241</v>
      </c>
      <c r="G12" s="57">
        <v>58</v>
      </c>
      <c r="H12" s="58">
        <v>161</v>
      </c>
      <c r="I12" s="59">
        <v>161</v>
      </c>
      <c r="J12" s="217">
        <f>'CELKOM 3. dvojkolo'!J12</f>
        <v>47.5</v>
      </c>
      <c r="K12" s="218">
        <f>'CELKOM 3. dvojkolo'!I12</f>
        <v>127</v>
      </c>
      <c r="L12" s="219">
        <f>'CELKOM 3. dvojkolo'!I12</f>
        <v>127</v>
      </c>
      <c r="M12" s="60">
        <f t="shared" si="0"/>
        <v>142.5</v>
      </c>
      <c r="N12" s="61">
        <f t="shared" si="1"/>
        <v>529</v>
      </c>
      <c r="O12" s="62">
        <f t="shared" si="2"/>
        <v>529</v>
      </c>
      <c r="P12" s="63">
        <v>6</v>
      </c>
      <c r="Q12" s="43">
        <v>11</v>
      </c>
      <c r="S12" s="43">
        <v>23</v>
      </c>
    </row>
    <row r="13" spans="2:19" ht="17.399999999999999" x14ac:dyDescent="0.25">
      <c r="B13" s="56" t="s">
        <v>50</v>
      </c>
      <c r="C13" s="153" t="s">
        <v>49</v>
      </c>
      <c r="D13" s="57">
        <v>56</v>
      </c>
      <c r="E13" s="58">
        <v>176</v>
      </c>
      <c r="F13" s="59">
        <v>176</v>
      </c>
      <c r="G13" s="57">
        <v>48</v>
      </c>
      <c r="H13" s="58">
        <v>209</v>
      </c>
      <c r="I13" s="59">
        <v>209</v>
      </c>
      <c r="J13" s="217">
        <f>'CELKOM 3. dvojkolo'!J13</f>
        <v>40</v>
      </c>
      <c r="K13" s="218">
        <f>'CELKOM 3. dvojkolo'!I13</f>
        <v>120</v>
      </c>
      <c r="L13" s="219">
        <f>'CELKOM 3. dvojkolo'!I13</f>
        <v>120</v>
      </c>
      <c r="M13" s="60">
        <f t="shared" si="0"/>
        <v>144</v>
      </c>
      <c r="N13" s="61">
        <f t="shared" si="1"/>
        <v>505</v>
      </c>
      <c r="O13" s="62">
        <f t="shared" si="2"/>
        <v>505</v>
      </c>
      <c r="P13" s="63">
        <v>7</v>
      </c>
      <c r="Q13" s="43">
        <v>32</v>
      </c>
      <c r="S13" s="43">
        <v>30</v>
      </c>
    </row>
    <row r="14" spans="2:19" ht="18" thickBot="1" x14ac:dyDescent="0.3">
      <c r="B14" s="83" t="s">
        <v>51</v>
      </c>
      <c r="C14" s="141" t="s">
        <v>73</v>
      </c>
      <c r="D14" s="66">
        <v>64</v>
      </c>
      <c r="E14" s="67">
        <v>127</v>
      </c>
      <c r="F14" s="68">
        <v>127</v>
      </c>
      <c r="G14" s="66">
        <v>60</v>
      </c>
      <c r="H14" s="67">
        <v>171</v>
      </c>
      <c r="I14" s="68">
        <v>171</v>
      </c>
      <c r="J14" s="220">
        <f>'CELKOM 3. dvojkolo'!J14</f>
        <v>53</v>
      </c>
      <c r="K14" s="221">
        <f>'CELKOM 3. dvojkolo'!I14</f>
        <v>118</v>
      </c>
      <c r="L14" s="222">
        <f>'CELKOM 3. dvojkolo'!I14</f>
        <v>118</v>
      </c>
      <c r="M14" s="69">
        <f t="shared" si="0"/>
        <v>177</v>
      </c>
      <c r="N14" s="70">
        <f t="shared" si="1"/>
        <v>416</v>
      </c>
      <c r="O14" s="71">
        <f t="shared" si="2"/>
        <v>416</v>
      </c>
      <c r="P14" s="72">
        <v>10</v>
      </c>
      <c r="Q14" s="43">
        <v>18</v>
      </c>
      <c r="S14" s="43">
        <v>19</v>
      </c>
    </row>
    <row r="15" spans="2:19" ht="17.399999999999999" hidden="1" x14ac:dyDescent="0.25">
      <c r="B15" s="103" t="s">
        <v>52</v>
      </c>
      <c r="C15" s="73"/>
      <c r="D15" s="74"/>
      <c r="E15" s="75"/>
      <c r="F15" s="76"/>
      <c r="G15" s="75"/>
      <c r="H15" s="75"/>
      <c r="I15" s="75"/>
      <c r="J15" s="77"/>
      <c r="K15" s="75"/>
      <c r="L15" s="78">
        <f>'[2]SO+NE spolu '!N15</f>
        <v>-32</v>
      </c>
      <c r="M15" s="79"/>
      <c r="N15" s="80"/>
      <c r="O15" s="81"/>
      <c r="P15" s="82"/>
      <c r="Q15" s="43">
        <v>39</v>
      </c>
      <c r="S15" s="43">
        <v>18</v>
      </c>
    </row>
    <row r="16" spans="2:19" ht="18" hidden="1" thickBot="1" x14ac:dyDescent="0.3">
      <c r="B16" s="83" t="s">
        <v>53</v>
      </c>
      <c r="C16" s="65"/>
      <c r="D16" s="66"/>
      <c r="E16" s="67"/>
      <c r="F16" s="84"/>
      <c r="G16" s="74"/>
      <c r="H16" s="75"/>
      <c r="I16" s="78"/>
      <c r="J16" s="85"/>
      <c r="K16" s="75"/>
      <c r="L16" s="86">
        <f>'[2]SO+NE spolu '!N16</f>
        <v>-32</v>
      </c>
      <c r="M16" s="87"/>
      <c r="N16" s="88"/>
      <c r="O16" s="89"/>
      <c r="P16" s="90"/>
      <c r="Q16" s="43">
        <v>12</v>
      </c>
      <c r="S16" s="43">
        <v>28</v>
      </c>
    </row>
    <row r="17" spans="2:16" x14ac:dyDescent="0.25">
      <c r="B17" s="91"/>
      <c r="C17" s="91"/>
      <c r="D17" s="107">
        <f t="shared" ref="D17:G17" si="3">SUM(D5:D16)</f>
        <v>440</v>
      </c>
      <c r="E17" s="107">
        <f t="shared" si="3"/>
        <v>2136</v>
      </c>
      <c r="F17" s="107"/>
      <c r="G17" s="107">
        <f t="shared" si="3"/>
        <v>441</v>
      </c>
      <c r="H17" s="107">
        <f t="shared" ref="H17:O17" si="4">SUM(H5:H16)</f>
        <v>2125</v>
      </c>
      <c r="I17" s="107"/>
      <c r="J17" s="107">
        <f t="shared" ref="J17" si="5">SUM(J5:J16)</f>
        <v>440</v>
      </c>
      <c r="K17" s="108">
        <f>SUM(K5:K14)</f>
        <v>1258</v>
      </c>
      <c r="L17" s="108">
        <f>SUM(L5:L14)</f>
        <v>1258</v>
      </c>
      <c r="M17" s="107">
        <f t="shared" ref="M17" si="6">SUM(M5:M16)</f>
        <v>1321</v>
      </c>
      <c r="N17" s="109"/>
      <c r="O17" s="109">
        <f t="shared" si="4"/>
        <v>5519</v>
      </c>
      <c r="P17" s="91"/>
    </row>
    <row r="19" spans="2:16" ht="14.4" x14ac:dyDescent="0.3">
      <c r="C19" t="s">
        <v>107</v>
      </c>
      <c r="D19"/>
      <c r="E19"/>
      <c r="F19"/>
      <c r="G19"/>
      <c r="H19"/>
      <c r="I19"/>
    </row>
    <row r="20" spans="2:16" ht="14.4" x14ac:dyDescent="0.3">
      <c r="C20"/>
      <c r="D20"/>
      <c r="E20"/>
      <c r="F20"/>
      <c r="G20"/>
      <c r="H20"/>
      <c r="I20"/>
    </row>
    <row r="21" spans="2:16" ht="14.4" x14ac:dyDescent="0.3">
      <c r="C21" t="s">
        <v>23</v>
      </c>
      <c r="D21"/>
      <c r="E21" t="s">
        <v>24</v>
      </c>
      <c r="F21"/>
      <c r="G21"/>
      <c r="H21"/>
      <c r="I21" s="14" t="s">
        <v>13</v>
      </c>
    </row>
  </sheetData>
  <sheetProtection selectLockedCells="1" selectUnlockedCells="1"/>
  <sortState xmlns:xlrd2="http://schemas.microsoft.com/office/spreadsheetml/2017/richdata2" ref="T5:W14">
    <sortCondition ref="T5:T14"/>
  </sortState>
  <mergeCells count="10">
    <mergeCell ref="B2:P2"/>
    <mergeCell ref="B3:B4"/>
    <mergeCell ref="C3:C4"/>
    <mergeCell ref="D3:F3"/>
    <mergeCell ref="G3:I3"/>
    <mergeCell ref="J3:L3"/>
    <mergeCell ref="M3:M4"/>
    <mergeCell ref="N3:N4"/>
    <mergeCell ref="O3:O4"/>
    <mergeCell ref="P3:P4"/>
  </mergeCells>
  <pageMargins left="0.75" right="0.75" top="1" bottom="1" header="0.51180555555555551" footer="0.51180555555555551"/>
  <pageSetup paperSize="9" firstPageNumber="0" orientation="landscape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f5739ef6-d376-474b-ad4c-2e16178baf24}" enabled="1" method="Privileged" siteId="{6573a299-ce07-4046-aaa3-db180daff1a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12</vt:i4>
      </vt:variant>
      <vt:variant>
        <vt:lpstr>Pomenované rozsahy</vt:lpstr>
      </vt:variant>
      <vt:variant>
        <vt:i4>6</vt:i4>
      </vt:variant>
    </vt:vector>
  </HeadingPairs>
  <TitlesOfParts>
    <vt:vector size="18" baseType="lpstr">
      <vt:lpstr>SO - A</vt:lpstr>
      <vt:lpstr>SO - B</vt:lpstr>
      <vt:lpstr>SO - C</vt:lpstr>
      <vt:lpstr>SO - D</vt:lpstr>
      <vt:lpstr>SO spolu</vt:lpstr>
      <vt:lpstr>NE - A</vt:lpstr>
      <vt:lpstr>NE - B</vt:lpstr>
      <vt:lpstr>NE - C</vt:lpstr>
      <vt:lpstr>NE - D</vt:lpstr>
      <vt:lpstr>NE SPOLU</vt:lpstr>
      <vt:lpstr>CELKOM 3. dvojkolo</vt:lpstr>
      <vt:lpstr>Celkovo_1. liga 2026</vt:lpstr>
      <vt:lpstr>'Celkovo_1. liga 2026'!Oblasť_tlače</vt:lpstr>
      <vt:lpstr>'SO - A'!Oblasť_tlače</vt:lpstr>
      <vt:lpstr>'SO - B'!Oblasť_tlače</vt:lpstr>
      <vt:lpstr>'SO - C'!Oblasť_tlače</vt:lpstr>
      <vt:lpstr>'SO - D'!Oblasť_tlače</vt:lpstr>
      <vt:lpstr>'SO spolu'!Oblasť_tlače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Palino Kubiš</cp:lastModifiedBy>
  <cp:lastPrinted>2025-06-25T12:52:33Z</cp:lastPrinted>
  <dcterms:created xsi:type="dcterms:W3CDTF">2020-06-22T16:21:48Z</dcterms:created>
  <dcterms:modified xsi:type="dcterms:W3CDTF">2026-10-27T15:20:41Z</dcterms:modified>
</cp:coreProperties>
</file>