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b4553d1e817881f/Počítač/Ryby/Výsledky 2026/Prívlač/"/>
    </mc:Choice>
  </mc:AlternateContent>
  <xr:revisionPtr revIDLastSave="0" documentId="8_{EAD7FF72-3610-46A0-A857-5847D5BBCD14}" xr6:coauthVersionLast="47" xr6:coauthVersionMax="47" xr10:uidLastSave="{00000000-0000-0000-0000-000000000000}"/>
  <bookViews>
    <workbookView xWindow="-108" yWindow="-108" windowWidth="23256" windowHeight="12456" firstSheet="3" activeTab="10" xr2:uid="{00000000-000D-0000-FFFF-FFFF00000000}"/>
  </bookViews>
  <sheets>
    <sheet name="SO - A" sheetId="1" r:id="rId1"/>
    <sheet name="SO - B" sheetId="2" r:id="rId2"/>
    <sheet name="SO - C" sheetId="3" r:id="rId3"/>
    <sheet name="SO - D" sheetId="4" r:id="rId4"/>
    <sheet name="SO spolu" sheetId="5" r:id="rId5"/>
    <sheet name="NE - A" sheetId="6" r:id="rId6"/>
    <sheet name="NE - B" sheetId="7" r:id="rId7"/>
    <sheet name="NE - C" sheetId="8" r:id="rId8"/>
    <sheet name="NE - D" sheetId="9" r:id="rId9"/>
    <sheet name="NE SPOLU" sheetId="10" r:id="rId10"/>
    <sheet name="CELKOM" sheetId="11" r:id="rId11"/>
    <sheet name="Hárok1" sheetId="12" state="hidden" r:id="rId12"/>
  </sheets>
  <externalReferences>
    <externalReference r:id="rId13"/>
  </externalReferences>
  <definedNames>
    <definedName name="FinalNedelaA">[1]FinalNedela!$A$9:$S$18</definedName>
    <definedName name="FinalNedelaB">[1]FinalNedela!$A$38:$S$47</definedName>
    <definedName name="FinalNedelaC">[1]FinalNedela!$A$23:$S$32</definedName>
    <definedName name="FinalNedelaD">[1]FinalNedela!$A$52:$S$61</definedName>
    <definedName name="FinalSobotaA">[1]FinalSobota!$A$9:$S$18</definedName>
    <definedName name="FinalSobotaB">[1]FinalSobota!$A$38:$S$47</definedName>
    <definedName name="FinalSobotaC">[1]FinalSobota!$A$23:$S$32</definedName>
    <definedName name="FinalSobotaD">[1]FinalSobota!$A$52:$S$61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4" l="1"/>
  <c r="T5" i="4"/>
  <c r="S6" i="4"/>
  <c r="T6" i="4"/>
  <c r="S7" i="4"/>
  <c r="T7" i="4"/>
  <c r="S8" i="4"/>
  <c r="T8" i="4"/>
  <c r="S9" i="4"/>
  <c r="T9" i="4"/>
  <c r="S10" i="4"/>
  <c r="T10" i="4"/>
  <c r="S11" i="4"/>
  <c r="T11" i="4"/>
  <c r="S12" i="4"/>
  <c r="T12" i="4"/>
  <c r="S13" i="4"/>
  <c r="T13" i="4"/>
  <c r="S14" i="4"/>
  <c r="T14" i="4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5" i="2"/>
  <c r="T5" i="2"/>
  <c r="S6" i="2"/>
  <c r="T6" i="2"/>
  <c r="S7" i="2"/>
  <c r="T7" i="2"/>
  <c r="S8" i="2"/>
  <c r="T8" i="2"/>
  <c r="S9" i="2"/>
  <c r="T9" i="2"/>
  <c r="S10" i="2"/>
  <c r="T10" i="2"/>
  <c r="S11" i="2"/>
  <c r="T11" i="2"/>
  <c r="S12" i="2"/>
  <c r="T12" i="2"/>
  <c r="S13" i="2"/>
  <c r="T13" i="2"/>
  <c r="S14" i="2"/>
  <c r="T14" i="2"/>
  <c r="S5" i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T12" i="1"/>
  <c r="S13" i="1"/>
  <c r="T13" i="1"/>
  <c r="S14" i="1"/>
  <c r="T14" i="1"/>
  <c r="D8" i="3"/>
  <c r="N6" i="5" l="1"/>
  <c r="N7" i="5"/>
  <c r="N8" i="5"/>
  <c r="N9" i="5"/>
  <c r="N10" i="5"/>
  <c r="N11" i="5"/>
  <c r="N12" i="5"/>
  <c r="N13" i="5"/>
  <c r="N14" i="5"/>
  <c r="N5" i="5"/>
  <c r="K6" i="5"/>
  <c r="K7" i="5"/>
  <c r="K8" i="5"/>
  <c r="K9" i="5"/>
  <c r="K10" i="5"/>
  <c r="K11" i="5"/>
  <c r="K12" i="5"/>
  <c r="K13" i="5"/>
  <c r="K14" i="5"/>
  <c r="K5" i="5"/>
  <c r="H6" i="5"/>
  <c r="H7" i="5"/>
  <c r="H8" i="5"/>
  <c r="H9" i="5"/>
  <c r="H10" i="5"/>
  <c r="H11" i="5"/>
  <c r="H12" i="5"/>
  <c r="H13" i="5"/>
  <c r="H14" i="5"/>
  <c r="H5" i="5"/>
  <c r="E6" i="5"/>
  <c r="Q6" i="5" s="1"/>
  <c r="D6" i="11" s="1"/>
  <c r="E7" i="5"/>
  <c r="Q7" i="5" s="1"/>
  <c r="D7" i="11" s="1"/>
  <c r="E8" i="5"/>
  <c r="E9" i="5"/>
  <c r="E10" i="5"/>
  <c r="Q10" i="5" s="1"/>
  <c r="D10" i="11" s="1"/>
  <c r="E11" i="5"/>
  <c r="Q11" i="5" s="1"/>
  <c r="D11" i="11" s="1"/>
  <c r="E12" i="5"/>
  <c r="E13" i="5"/>
  <c r="E14" i="5"/>
  <c r="Q14" i="5" s="1"/>
  <c r="D14" i="11" s="1"/>
  <c r="E5" i="5"/>
  <c r="Q12" i="5"/>
  <c r="D12" i="11" s="1"/>
  <c r="Q8" i="5" l="1"/>
  <c r="D8" i="11" s="1"/>
  <c r="Q13" i="5"/>
  <c r="D13" i="11" s="1"/>
  <c r="Q9" i="5"/>
  <c r="D9" i="11" s="1"/>
  <c r="Q5" i="5"/>
  <c r="D5" i="11" s="1"/>
  <c r="K6" i="10"/>
  <c r="K7" i="10"/>
  <c r="K8" i="10"/>
  <c r="K9" i="10"/>
  <c r="K10" i="10"/>
  <c r="K11" i="10"/>
  <c r="K12" i="10"/>
  <c r="K13" i="10"/>
  <c r="K14" i="10"/>
  <c r="E6" i="10"/>
  <c r="E7" i="10"/>
  <c r="E8" i="10"/>
  <c r="E9" i="10"/>
  <c r="E10" i="10"/>
  <c r="E11" i="10"/>
  <c r="E12" i="10"/>
  <c r="E13" i="10"/>
  <c r="E14" i="10"/>
  <c r="H6" i="10"/>
  <c r="H7" i="10"/>
  <c r="H8" i="10"/>
  <c r="H9" i="10"/>
  <c r="H10" i="10"/>
  <c r="H11" i="10"/>
  <c r="H12" i="10"/>
  <c r="H13" i="10"/>
  <c r="H14" i="10"/>
  <c r="K5" i="10"/>
  <c r="H5" i="10"/>
  <c r="E5" i="10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J7" i="5"/>
  <c r="I7" i="5"/>
  <c r="J6" i="5"/>
  <c r="I6" i="5"/>
  <c r="J5" i="5"/>
  <c r="I5" i="5"/>
  <c r="M14" i="5"/>
  <c r="L14" i="5"/>
  <c r="M13" i="5"/>
  <c r="L13" i="5"/>
  <c r="M12" i="5"/>
  <c r="L12" i="5"/>
  <c r="M11" i="5"/>
  <c r="L11" i="5"/>
  <c r="M10" i="5"/>
  <c r="L10" i="5"/>
  <c r="M9" i="5"/>
  <c r="L9" i="5"/>
  <c r="M8" i="5"/>
  <c r="L8" i="5"/>
  <c r="M7" i="5"/>
  <c r="L7" i="5"/>
  <c r="M6" i="5"/>
  <c r="L6" i="5"/>
  <c r="M5" i="5"/>
  <c r="L5" i="5"/>
  <c r="T14" i="6"/>
  <c r="D14" i="10" s="1"/>
  <c r="S14" i="6"/>
  <c r="C14" i="10" s="1"/>
  <c r="T13" i="6"/>
  <c r="D13" i="10" s="1"/>
  <c r="S13" i="6"/>
  <c r="C13" i="10" s="1"/>
  <c r="T12" i="6"/>
  <c r="D12" i="10" s="1"/>
  <c r="S12" i="6"/>
  <c r="C12" i="10" s="1"/>
  <c r="T11" i="6"/>
  <c r="D11" i="10" s="1"/>
  <c r="S11" i="6"/>
  <c r="C11" i="10" s="1"/>
  <c r="T10" i="6"/>
  <c r="D10" i="10" s="1"/>
  <c r="S10" i="6"/>
  <c r="C10" i="10" s="1"/>
  <c r="T9" i="6"/>
  <c r="D9" i="10" s="1"/>
  <c r="S9" i="6"/>
  <c r="C9" i="10" s="1"/>
  <c r="T8" i="6"/>
  <c r="D8" i="10" s="1"/>
  <c r="S8" i="6"/>
  <c r="C8" i="10" s="1"/>
  <c r="T7" i="6"/>
  <c r="D7" i="10" s="1"/>
  <c r="S7" i="6"/>
  <c r="C7" i="10" s="1"/>
  <c r="T6" i="6"/>
  <c r="D6" i="10" s="1"/>
  <c r="S6" i="6"/>
  <c r="C6" i="10" s="1"/>
  <c r="T5" i="6"/>
  <c r="D5" i="10" s="1"/>
  <c r="S5" i="6"/>
  <c r="C5" i="10" s="1"/>
  <c r="T14" i="7"/>
  <c r="G14" i="10" s="1"/>
  <c r="S14" i="7"/>
  <c r="F14" i="10" s="1"/>
  <c r="T13" i="7"/>
  <c r="G13" i="10" s="1"/>
  <c r="S13" i="7"/>
  <c r="F13" i="10" s="1"/>
  <c r="T12" i="7"/>
  <c r="G12" i="10" s="1"/>
  <c r="S12" i="7"/>
  <c r="F12" i="10" s="1"/>
  <c r="T11" i="7"/>
  <c r="G11" i="10" s="1"/>
  <c r="S11" i="7"/>
  <c r="F11" i="10" s="1"/>
  <c r="T10" i="7"/>
  <c r="G10" i="10" s="1"/>
  <c r="S10" i="7"/>
  <c r="F10" i="10" s="1"/>
  <c r="T9" i="7"/>
  <c r="G9" i="10" s="1"/>
  <c r="S9" i="7"/>
  <c r="F9" i="10" s="1"/>
  <c r="T8" i="7"/>
  <c r="G8" i="10" s="1"/>
  <c r="S8" i="7"/>
  <c r="F8" i="10" s="1"/>
  <c r="T7" i="7"/>
  <c r="G7" i="10" s="1"/>
  <c r="S7" i="7"/>
  <c r="F7" i="10" s="1"/>
  <c r="T6" i="7"/>
  <c r="G6" i="10" s="1"/>
  <c r="S6" i="7"/>
  <c r="F6" i="10" s="1"/>
  <c r="T5" i="7"/>
  <c r="G5" i="10" s="1"/>
  <c r="S5" i="7"/>
  <c r="F5" i="10" s="1"/>
  <c r="T14" i="8"/>
  <c r="J14" i="10" s="1"/>
  <c r="S14" i="8"/>
  <c r="I14" i="10" s="1"/>
  <c r="T13" i="8"/>
  <c r="J13" i="10" s="1"/>
  <c r="S13" i="8"/>
  <c r="I13" i="10" s="1"/>
  <c r="T12" i="8"/>
  <c r="J12" i="10" s="1"/>
  <c r="S12" i="8"/>
  <c r="I12" i="10" s="1"/>
  <c r="T11" i="8"/>
  <c r="J11" i="10" s="1"/>
  <c r="S11" i="8"/>
  <c r="I11" i="10" s="1"/>
  <c r="T10" i="8"/>
  <c r="J10" i="10" s="1"/>
  <c r="S10" i="8"/>
  <c r="I10" i="10" s="1"/>
  <c r="T9" i="8"/>
  <c r="J9" i="10" s="1"/>
  <c r="S9" i="8"/>
  <c r="I9" i="10" s="1"/>
  <c r="T8" i="8"/>
  <c r="J8" i="10" s="1"/>
  <c r="S8" i="8"/>
  <c r="I8" i="10" s="1"/>
  <c r="T7" i="8"/>
  <c r="J7" i="10" s="1"/>
  <c r="S7" i="8"/>
  <c r="I7" i="10" s="1"/>
  <c r="T6" i="8"/>
  <c r="J6" i="10" s="1"/>
  <c r="S6" i="8"/>
  <c r="I6" i="10" s="1"/>
  <c r="T5" i="8"/>
  <c r="J5" i="10" s="1"/>
  <c r="S5" i="8"/>
  <c r="I5" i="10" s="1"/>
  <c r="T6" i="9"/>
  <c r="M6" i="10" s="1"/>
  <c r="T7" i="9"/>
  <c r="M7" i="10" s="1"/>
  <c r="T8" i="9"/>
  <c r="M8" i="10" s="1"/>
  <c r="T9" i="9"/>
  <c r="M9" i="10" s="1"/>
  <c r="T10" i="9"/>
  <c r="M10" i="10" s="1"/>
  <c r="T11" i="9"/>
  <c r="M11" i="10" s="1"/>
  <c r="T12" i="9"/>
  <c r="M12" i="10" s="1"/>
  <c r="T13" i="9"/>
  <c r="M13" i="10" s="1"/>
  <c r="T14" i="9"/>
  <c r="M14" i="10" s="1"/>
  <c r="S6" i="9"/>
  <c r="L6" i="10" s="1"/>
  <c r="S7" i="9"/>
  <c r="L7" i="10" s="1"/>
  <c r="S8" i="9"/>
  <c r="L8" i="10" s="1"/>
  <c r="S9" i="9"/>
  <c r="L9" i="10" s="1"/>
  <c r="S10" i="9"/>
  <c r="L10" i="10" s="1"/>
  <c r="S11" i="9"/>
  <c r="L11" i="10" s="1"/>
  <c r="S12" i="9"/>
  <c r="L12" i="10" s="1"/>
  <c r="S13" i="9"/>
  <c r="L13" i="10" s="1"/>
  <c r="S14" i="9"/>
  <c r="L14" i="10" s="1"/>
  <c r="T5" i="9"/>
  <c r="M5" i="10" s="1"/>
  <c r="S5" i="9"/>
  <c r="L5" i="10" s="1"/>
  <c r="N13" i="10"/>
  <c r="N6" i="10"/>
  <c r="N7" i="10"/>
  <c r="N8" i="10"/>
  <c r="N9" i="10"/>
  <c r="N10" i="10"/>
  <c r="N11" i="10"/>
  <c r="N12" i="10"/>
  <c r="N14" i="10"/>
  <c r="N5" i="10"/>
  <c r="P13" i="5" l="1"/>
  <c r="O13" i="5"/>
  <c r="C13" i="11" s="1"/>
  <c r="Q13" i="10"/>
  <c r="F13" i="11" s="1"/>
  <c r="O13" i="10"/>
  <c r="E13" i="11" s="1"/>
  <c r="Q12" i="10"/>
  <c r="F12" i="11" s="1"/>
  <c r="Q8" i="10"/>
  <c r="F8" i="11" s="1"/>
  <c r="Q11" i="10"/>
  <c r="F11" i="11" s="1"/>
  <c r="Q7" i="10"/>
  <c r="F7" i="11" s="1"/>
  <c r="Q5" i="10"/>
  <c r="P5" i="10" s="1"/>
  <c r="Q10" i="10"/>
  <c r="F10" i="11" s="1"/>
  <c r="Q6" i="10"/>
  <c r="F6" i="11" s="1"/>
  <c r="Q9" i="10"/>
  <c r="Q14" i="10"/>
  <c r="F14" i="11" s="1"/>
  <c r="P14" i="5"/>
  <c r="O14" i="5" s="1"/>
  <c r="C14" i="11" s="1"/>
  <c r="P11" i="5"/>
  <c r="O11" i="5" s="1"/>
  <c r="C11" i="11" s="1"/>
  <c r="P10" i="5"/>
  <c r="O10" i="5" s="1"/>
  <c r="C10" i="11" s="1"/>
  <c r="P9" i="5"/>
  <c r="O9" i="5" s="1"/>
  <c r="C9" i="11" s="1"/>
  <c r="P8" i="5"/>
  <c r="O8" i="5" s="1"/>
  <c r="C8" i="11" s="1"/>
  <c r="P7" i="5"/>
  <c r="O7" i="5" s="1"/>
  <c r="C7" i="11" s="1"/>
  <c r="P6" i="5"/>
  <c r="O6" i="5" s="1"/>
  <c r="C6" i="11" s="1"/>
  <c r="P5" i="5"/>
  <c r="O5" i="5" s="1"/>
  <c r="C5" i="11" s="1"/>
  <c r="G13" i="11" l="1"/>
  <c r="H13" i="11"/>
  <c r="P13" i="10"/>
  <c r="P8" i="10"/>
  <c r="P11" i="10"/>
  <c r="F5" i="11"/>
  <c r="H5" i="11" s="1"/>
  <c r="P7" i="10"/>
  <c r="P6" i="10"/>
  <c r="P14" i="10"/>
  <c r="P10" i="10"/>
  <c r="P9" i="10"/>
  <c r="F9" i="11"/>
  <c r="H9" i="11" s="1"/>
  <c r="P12" i="5"/>
  <c r="O12" i="5" s="1"/>
  <c r="C12" i="11" s="1"/>
  <c r="P12" i="10"/>
  <c r="O7" i="10"/>
  <c r="E7" i="11" s="1"/>
  <c r="G7" i="11" s="1"/>
  <c r="H11" i="11"/>
  <c r="H6" i="11"/>
  <c r="H10" i="11"/>
  <c r="H8" i="11"/>
  <c r="H7" i="11"/>
  <c r="H12" i="11" l="1"/>
  <c r="H14" i="11"/>
  <c r="O14" i="10"/>
  <c r="E14" i="11" s="1"/>
  <c r="G14" i="11" s="1"/>
  <c r="O12" i="10"/>
  <c r="E12" i="11" s="1"/>
  <c r="G12" i="11" s="1"/>
  <c r="O11" i="10"/>
  <c r="E11" i="11" s="1"/>
  <c r="G11" i="11" s="1"/>
  <c r="O6" i="10"/>
  <c r="E6" i="11" s="1"/>
  <c r="G6" i="11" s="1"/>
  <c r="O10" i="10"/>
  <c r="E10" i="11" s="1"/>
  <c r="G10" i="11" s="1"/>
  <c r="O9" i="10"/>
  <c r="E9" i="11" s="1"/>
  <c r="G9" i="11" s="1"/>
  <c r="O8" i="10"/>
  <c r="E8" i="11" s="1"/>
  <c r="G8" i="11" s="1"/>
  <c r="O5" i="10"/>
  <c r="E5" i="11" s="1"/>
  <c r="G5" i="11" s="1"/>
</calcChain>
</file>

<file path=xl/sharedStrings.xml><?xml version="1.0" encoding="utf-8"?>
<sst xmlns="http://schemas.openxmlformats.org/spreadsheetml/2006/main" count="538" uniqueCount="120">
  <si>
    <t>1.časť</t>
  </si>
  <si>
    <t>2.časť</t>
  </si>
  <si>
    <t>3.časť</t>
  </si>
  <si>
    <t>4.časť</t>
  </si>
  <si>
    <t>Porad.</t>
  </si>
  <si>
    <t>Družstvo</t>
  </si>
  <si>
    <t>Meno pretekára</t>
  </si>
  <si>
    <t>číslo</t>
  </si>
  <si>
    <t>Súčet</t>
  </si>
  <si>
    <t>Bodov</t>
  </si>
  <si>
    <t>ATP</t>
  </si>
  <si>
    <t xml:space="preserve">Konečné </t>
  </si>
  <si>
    <t>Um.</t>
  </si>
  <si>
    <t>štart</t>
  </si>
  <si>
    <t>Por.č</t>
  </si>
  <si>
    <t>Body</t>
  </si>
  <si>
    <t>A</t>
  </si>
  <si>
    <t>B</t>
  </si>
  <si>
    <t>C</t>
  </si>
  <si>
    <t>D</t>
  </si>
  <si>
    <t>Por</t>
  </si>
  <si>
    <t>Por.</t>
  </si>
  <si>
    <t>poradie</t>
  </si>
  <si>
    <t>Sobota</t>
  </si>
  <si>
    <t>Nedeľa</t>
  </si>
  <si>
    <t>ABCD body</t>
  </si>
  <si>
    <t>ABCD  um.</t>
  </si>
  <si>
    <t>ABCD um.</t>
  </si>
  <si>
    <t>Umiestnenia</t>
  </si>
  <si>
    <t>SPOLU   SO + NE</t>
  </si>
  <si>
    <t>sobota</t>
  </si>
  <si>
    <t>nedeľa</t>
  </si>
  <si>
    <t>5.časť</t>
  </si>
  <si>
    <t>1. liga LRU Prívlač -   Nedeľa</t>
  </si>
  <si>
    <t>1. liga LRU Prívlač -   Sektor:</t>
  </si>
  <si>
    <t>1. liga LRU Prívlač -   Sobota</t>
  </si>
  <si>
    <t>A2</t>
  </si>
  <si>
    <t>B2</t>
  </si>
  <si>
    <t>C2</t>
  </si>
  <si>
    <t>D2</t>
  </si>
  <si>
    <t>Garant: Vlastimil Ťěšický</t>
  </si>
  <si>
    <t>por.</t>
  </si>
  <si>
    <t>Hl.rozhodca: Hupková</t>
  </si>
  <si>
    <t xml:space="preserve">    Riaditeľ: Juraj Smatana</t>
  </si>
  <si>
    <t>Púchov 25.4.2026</t>
  </si>
  <si>
    <t>Garant: Těšický</t>
  </si>
  <si>
    <t>Riaditeľ: Smatana</t>
  </si>
  <si>
    <t>Púchov 26.4.2026</t>
  </si>
  <si>
    <t>Riaditeľ:Smatana</t>
  </si>
  <si>
    <t>Púchov  26.4. 2026</t>
  </si>
  <si>
    <t>BB</t>
  </si>
  <si>
    <t>BJ</t>
  </si>
  <si>
    <t>Dub</t>
  </si>
  <si>
    <t>KNM</t>
  </si>
  <si>
    <t>LV</t>
  </si>
  <si>
    <t>PE</t>
  </si>
  <si>
    <t>TN A</t>
  </si>
  <si>
    <t>TN B</t>
  </si>
  <si>
    <t>TT</t>
  </si>
  <si>
    <t>VT</t>
  </si>
  <si>
    <t>Augustín Peter</t>
  </si>
  <si>
    <t>Augustín Miro</t>
  </si>
  <si>
    <t>Augustín Matej</t>
  </si>
  <si>
    <t>Predná Soňa</t>
  </si>
  <si>
    <t>Hollý Lukáš</t>
  </si>
  <si>
    <t>Kšiňan Jakub</t>
  </si>
  <si>
    <t>Predný Patrik</t>
  </si>
  <si>
    <t>Bardejov</t>
  </si>
  <si>
    <t>B.Bystrica</t>
  </si>
  <si>
    <t>Dubnica</t>
  </si>
  <si>
    <t>Kysuca</t>
  </si>
  <si>
    <t>Levice</t>
  </si>
  <si>
    <t>Partizánske</t>
  </si>
  <si>
    <t>Trenčín A</t>
  </si>
  <si>
    <t>Trenčín B</t>
  </si>
  <si>
    <t>Trnava</t>
  </si>
  <si>
    <t>Vranov</t>
  </si>
  <si>
    <t>Šagát Andrej</t>
  </si>
  <si>
    <t>Kolík Filip</t>
  </si>
  <si>
    <t>Vaňo Matúš</t>
  </si>
  <si>
    <t>Berák Lukáš</t>
  </si>
  <si>
    <t>Tkáč Andrej</t>
  </si>
  <si>
    <t>Greňo Peter</t>
  </si>
  <si>
    <t>Franc Pavol</t>
  </si>
  <si>
    <t>Sámela Jaroslav</t>
  </si>
  <si>
    <t>Hirjak Peter</t>
  </si>
  <si>
    <t>Lehocký Ján</t>
  </si>
  <si>
    <t>Mihók Marián</t>
  </si>
  <si>
    <t>Haško Dominik</t>
  </si>
  <si>
    <t>Smatana Juraj</t>
  </si>
  <si>
    <t>Hollý Rastislav</t>
  </si>
  <si>
    <t>Novotný Róbert</t>
  </si>
  <si>
    <t>Mihalda Filip</t>
  </si>
  <si>
    <t>Svetlík Lukáš</t>
  </si>
  <si>
    <t>Nič Michal</t>
  </si>
  <si>
    <t>Janočko Pavol</t>
  </si>
  <si>
    <t>Tadesse Jakub</t>
  </si>
  <si>
    <t>Klimovský Peter</t>
  </si>
  <si>
    <t>Václavík Juraj</t>
  </si>
  <si>
    <t>Hostinský Tomáš</t>
  </si>
  <si>
    <t>Hrk Daniel</t>
  </si>
  <si>
    <t>Forgáč Matej</t>
  </si>
  <si>
    <t>Lencsés Patrik</t>
  </si>
  <si>
    <t>Hatala Richard</t>
  </si>
  <si>
    <t>Fedor Ľubomír</t>
  </si>
  <si>
    <t>Těšický Vlastimil</t>
  </si>
  <si>
    <t>Klesniak Peter</t>
  </si>
  <si>
    <t>Ďuďák Branislav</t>
  </si>
  <si>
    <t>Ardan Aleš</t>
  </si>
  <si>
    <t>Jenčo Tomáš</t>
  </si>
  <si>
    <t>Svetlík Lukš</t>
  </si>
  <si>
    <t>Rojtáš Marek</t>
  </si>
  <si>
    <t>Kšiňan Samuel</t>
  </si>
  <si>
    <t>Augustín Miroslav</t>
  </si>
  <si>
    <t>Biela voda</t>
  </si>
  <si>
    <t>Pružinka</t>
  </si>
  <si>
    <t xml:space="preserve">1. liga LRU Prívlač - 1.dvojkolo Púchov   2026 </t>
  </si>
  <si>
    <t>Kysucké Nové Mesto</t>
  </si>
  <si>
    <t>Banská Bystrica</t>
  </si>
  <si>
    <t>Vranov nad Topľou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</si>
</sst>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Bradley Hand ITC"/>
      <family val="4"/>
    </font>
    <font>
      <sz val="11"/>
      <color theme="1"/>
      <name val="Agency FB"/>
      <family val="2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6" xfId="0" applyBorder="1"/>
    <xf numFmtId="0" fontId="0" fillId="0" borderId="27" xfId="0" applyBorder="1" applyAlignment="1">
      <alignment horizontal="center"/>
    </xf>
    <xf numFmtId="0" fontId="0" fillId="0" borderId="28" xfId="0" applyBorder="1"/>
    <xf numFmtId="0" fontId="6" fillId="0" borderId="0" xfId="0" applyFont="1"/>
    <xf numFmtId="0" fontId="0" fillId="0" borderId="27" xfId="0" applyBorder="1"/>
    <xf numFmtId="0" fontId="0" fillId="0" borderId="15" xfId="0" applyBorder="1"/>
    <xf numFmtId="0" fontId="5" fillId="0" borderId="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8" fillId="0" borderId="12" xfId="0" applyFont="1" applyBorder="1"/>
    <xf numFmtId="0" fontId="4" fillId="0" borderId="16" xfId="0" applyFont="1" applyBorder="1"/>
    <xf numFmtId="0" fontId="8" fillId="0" borderId="16" xfId="0" applyFont="1" applyBorder="1"/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27" xfId="0" applyBorder="1" applyAlignment="1">
      <alignment horizontal="left"/>
    </xf>
    <xf numFmtId="0" fontId="9" fillId="0" borderId="0" xfId="0" applyFont="1"/>
    <xf numFmtId="0" fontId="9" fillId="0" borderId="16" xfId="0" applyFont="1" applyBorder="1"/>
    <xf numFmtId="164" fontId="1" fillId="0" borderId="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5" fillId="0" borderId="0" xfId="0" applyFont="1"/>
    <xf numFmtId="0" fontId="11" fillId="0" borderId="0" xfId="0" applyFont="1"/>
    <xf numFmtId="0" fontId="0" fillId="0" borderId="22" xfId="0" applyBorder="1" applyAlignment="1">
      <alignment horizontal="center"/>
    </xf>
    <xf numFmtId="0" fontId="0" fillId="0" borderId="32" xfId="0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0" fillId="0" borderId="32" xfId="0" applyBorder="1"/>
    <xf numFmtId="164" fontId="1" fillId="0" borderId="2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0" fillId="0" borderId="33" xfId="0" applyBorder="1"/>
    <xf numFmtId="0" fontId="0" fillId="0" borderId="30" xfId="0" applyBorder="1"/>
    <xf numFmtId="0" fontId="0" fillId="0" borderId="11" xfId="0" applyBorder="1"/>
    <xf numFmtId="0" fontId="0" fillId="0" borderId="3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5" fillId="0" borderId="33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0" fillId="0" borderId="8" xfId="0" applyBorder="1"/>
    <xf numFmtId="0" fontId="0" fillId="0" borderId="26" xfId="0" applyBorder="1"/>
    <xf numFmtId="0" fontId="0" fillId="0" borderId="38" xfId="0" applyBorder="1"/>
    <xf numFmtId="0" fontId="2" fillId="0" borderId="2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40" xfId="0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right"/>
    </xf>
    <xf numFmtId="164" fontId="4" fillId="0" borderId="25" xfId="0" applyNumberFormat="1" applyFont="1" applyBorder="1" applyAlignment="1">
      <alignment horizontal="right"/>
    </xf>
    <xf numFmtId="1" fontId="2" fillId="0" borderId="29" xfId="0" applyNumberFormat="1" applyFont="1" applyBorder="1" applyAlignment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5" fontId="0" fillId="0" borderId="0" xfId="0" applyNumberFormat="1"/>
    <xf numFmtId="0" fontId="13" fillId="0" borderId="0" xfId="0" applyFont="1"/>
    <xf numFmtId="0" fontId="0" fillId="0" borderId="43" xfId="0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64" fontId="4" fillId="0" borderId="9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0" fontId="14" fillId="0" borderId="29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3" fillId="0" borderId="0" xfId="0" applyFont="1"/>
    <xf numFmtId="0" fontId="3" fillId="0" borderId="18" xfId="0" applyFont="1" applyBorder="1"/>
    <xf numFmtId="0" fontId="3" fillId="0" borderId="6" xfId="0" applyFont="1" applyBorder="1"/>
    <xf numFmtId="1" fontId="0" fillId="0" borderId="0" xfId="0" applyNumberFormat="1"/>
    <xf numFmtId="1" fontId="0" fillId="0" borderId="12" xfId="0" applyNumberFormat="1" applyBorder="1"/>
    <xf numFmtId="1" fontId="0" fillId="0" borderId="23" xfId="0" applyNumberForma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ojeDokumenty\Peto\Ryby1\_Sutaze\2025\20250621_Kladzany_1.liga_plus_celkovo_za_vsetky_kola\20250621_2_ZREBOVANIE_1_liga_Kladzany_6xABCDx2dni.xlsm" TargetMode="External"/><Relationship Id="rId1" Type="http://schemas.openxmlformats.org/officeDocument/2006/relationships/externalLinkPath" Target="file:///D:\MojeDokumenty\Peto\Ryby1\_Sutaze\2025\20250621_Kladzany_1.liga_plus_celkovo_za_vsetky_kola\20250621_2_ZREBOVANIE_1_liga_Kladzany_6xABCDx2dn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bodSobota"/>
      <sheetName val="bodNedela"/>
      <sheetName val="FinalSobota"/>
      <sheetName val="LosSobota"/>
      <sheetName val="FinalNedela"/>
      <sheetName val="LosNedela"/>
      <sheetName val="Vybehy"/>
      <sheetName val="rucny_los"/>
      <sheetName val="PomS"/>
      <sheetName val="VybehyJa"/>
      <sheetName val="VybehyVlasto"/>
      <sheetName val="VlastoSkupinySpolu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9">
          <cell r="A9">
            <v>1</v>
          </cell>
          <cell r="B9">
            <v>5</v>
          </cell>
          <cell r="C9" t="str">
            <v>Bardejov</v>
          </cell>
          <cell r="D9" t="str">
            <v>Tkáč Andrej</v>
          </cell>
          <cell r="E9">
            <v>8</v>
          </cell>
          <cell r="F9"/>
          <cell r="G9"/>
          <cell r="H9">
            <v>4</v>
          </cell>
          <cell r="I9"/>
          <cell r="J9"/>
          <cell r="K9">
            <v>1</v>
          </cell>
          <cell r="L9"/>
          <cell r="M9"/>
          <cell r="N9">
            <v>9</v>
          </cell>
          <cell r="O9"/>
          <cell r="P9"/>
          <cell r="Q9">
            <v>5</v>
          </cell>
          <cell r="R9"/>
          <cell r="S9"/>
        </row>
        <row r="10">
          <cell r="A10">
            <v>2</v>
          </cell>
          <cell r="B10">
            <v>6</v>
          </cell>
          <cell r="C10" t="str">
            <v>Dubnica n/V.</v>
          </cell>
          <cell r="D10" t="str">
            <v>Greňo Peter</v>
          </cell>
          <cell r="E10">
            <v>3</v>
          </cell>
          <cell r="F10"/>
          <cell r="G10"/>
          <cell r="H10">
            <v>8</v>
          </cell>
          <cell r="I10"/>
          <cell r="J10"/>
          <cell r="K10">
            <v>6</v>
          </cell>
          <cell r="L10"/>
          <cell r="M10"/>
          <cell r="N10">
            <v>8</v>
          </cell>
          <cell r="O10"/>
          <cell r="P10"/>
          <cell r="Q10">
            <v>2</v>
          </cell>
          <cell r="R10"/>
          <cell r="S10"/>
        </row>
        <row r="11">
          <cell r="A11">
            <v>3</v>
          </cell>
          <cell r="B11">
            <v>4</v>
          </cell>
          <cell r="C11" t="str">
            <v xml:space="preserve">Kys.N.Mesto </v>
          </cell>
          <cell r="D11" t="str">
            <v>Hollý Rastislav</v>
          </cell>
          <cell r="E11">
            <v>7</v>
          </cell>
          <cell r="F11"/>
          <cell r="G11"/>
          <cell r="H11">
            <v>6</v>
          </cell>
          <cell r="I11"/>
          <cell r="J11"/>
          <cell r="K11">
            <v>9</v>
          </cell>
          <cell r="L11"/>
          <cell r="M11"/>
          <cell r="N11">
            <v>2</v>
          </cell>
          <cell r="O11"/>
          <cell r="P11"/>
          <cell r="Q11">
            <v>3</v>
          </cell>
          <cell r="R11"/>
          <cell r="S11"/>
        </row>
        <row r="12">
          <cell r="A12">
            <v>4</v>
          </cell>
          <cell r="B12">
            <v>8</v>
          </cell>
          <cell r="C12" t="str">
            <v>Levice</v>
          </cell>
          <cell r="D12" t="str">
            <v xml:space="preserve">Novotný ml. Róbert </v>
          </cell>
          <cell r="E12">
            <v>6</v>
          </cell>
          <cell r="F12"/>
          <cell r="G12"/>
          <cell r="H12">
            <v>3</v>
          </cell>
          <cell r="I12"/>
          <cell r="J12"/>
          <cell r="K12">
            <v>2</v>
          </cell>
          <cell r="L12"/>
          <cell r="M12"/>
          <cell r="N12">
            <v>7</v>
          </cell>
          <cell r="O12"/>
          <cell r="P12"/>
          <cell r="Q12">
            <v>10</v>
          </cell>
          <cell r="R12"/>
          <cell r="S12"/>
        </row>
        <row r="13">
          <cell r="A13">
            <v>5</v>
          </cell>
          <cell r="B13">
            <v>9</v>
          </cell>
          <cell r="C13" t="str">
            <v>Partizánske</v>
          </cell>
          <cell r="D13" t="str">
            <v>Augustín Miroslav</v>
          </cell>
          <cell r="E13">
            <v>9</v>
          </cell>
          <cell r="F13"/>
          <cell r="G13"/>
          <cell r="H13">
            <v>2</v>
          </cell>
          <cell r="I13"/>
          <cell r="J13"/>
          <cell r="K13">
            <v>3</v>
          </cell>
          <cell r="L13"/>
          <cell r="M13"/>
          <cell r="N13">
            <v>5</v>
          </cell>
          <cell r="O13"/>
          <cell r="P13"/>
          <cell r="Q13">
            <v>9</v>
          </cell>
          <cell r="R13"/>
          <cell r="S13"/>
        </row>
        <row r="14">
          <cell r="A14">
            <v>6</v>
          </cell>
          <cell r="B14">
            <v>10</v>
          </cell>
          <cell r="C14" t="str">
            <v>Trenčín A</v>
          </cell>
          <cell r="D14" t="str">
            <v>Sámela Jaroslav</v>
          </cell>
          <cell r="E14">
            <v>10</v>
          </cell>
          <cell r="F14"/>
          <cell r="G14"/>
          <cell r="H14">
            <v>1</v>
          </cell>
          <cell r="I14"/>
          <cell r="J14"/>
          <cell r="K14">
            <v>4</v>
          </cell>
          <cell r="L14"/>
          <cell r="M14"/>
          <cell r="N14">
            <v>6</v>
          </cell>
          <cell r="O14"/>
          <cell r="P14"/>
          <cell r="Q14">
            <v>7</v>
          </cell>
          <cell r="R14"/>
          <cell r="S14"/>
        </row>
        <row r="15">
          <cell r="A15">
            <v>7</v>
          </cell>
          <cell r="B15">
            <v>3</v>
          </cell>
          <cell r="C15" t="str">
            <v>Trenčín B</v>
          </cell>
          <cell r="D15" t="str">
            <v>Sulo Andrej</v>
          </cell>
          <cell r="E15">
            <v>5</v>
          </cell>
          <cell r="F15"/>
          <cell r="G15"/>
          <cell r="H15">
            <v>7</v>
          </cell>
          <cell r="I15"/>
          <cell r="J15"/>
          <cell r="K15">
            <v>10</v>
          </cell>
          <cell r="L15"/>
          <cell r="M15"/>
          <cell r="N15">
            <v>1</v>
          </cell>
          <cell r="O15"/>
          <cell r="P15"/>
          <cell r="Q15">
            <v>4</v>
          </cell>
          <cell r="R15"/>
          <cell r="S15"/>
        </row>
        <row r="16">
          <cell r="A16">
            <v>8</v>
          </cell>
          <cell r="B16">
            <v>2</v>
          </cell>
          <cell r="C16" t="str">
            <v xml:space="preserve">Trnava </v>
          </cell>
          <cell r="D16" t="str">
            <v>Lencses Patrik</v>
          </cell>
          <cell r="E16">
            <v>1</v>
          </cell>
          <cell r="F16"/>
          <cell r="G16"/>
          <cell r="H16">
            <v>10</v>
          </cell>
          <cell r="I16"/>
          <cell r="J16"/>
          <cell r="K16">
            <v>5</v>
          </cell>
          <cell r="L16"/>
          <cell r="M16"/>
          <cell r="N16">
            <v>4</v>
          </cell>
          <cell r="O16"/>
          <cell r="P16"/>
          <cell r="Q16">
            <v>8</v>
          </cell>
          <cell r="R16"/>
          <cell r="S16"/>
        </row>
        <row r="17">
          <cell r="A17">
            <v>9</v>
          </cell>
          <cell r="B17">
            <v>7</v>
          </cell>
          <cell r="C17" t="str">
            <v>Vranov n/T. A</v>
          </cell>
          <cell r="D17" t="str">
            <v>Hatala Richard</v>
          </cell>
          <cell r="E17">
            <v>4</v>
          </cell>
          <cell r="F17"/>
          <cell r="G17"/>
          <cell r="H17">
            <v>5</v>
          </cell>
          <cell r="I17"/>
          <cell r="J17"/>
          <cell r="K17">
            <v>8</v>
          </cell>
          <cell r="L17"/>
          <cell r="M17"/>
          <cell r="N17">
            <v>10</v>
          </cell>
          <cell r="O17"/>
          <cell r="P17"/>
          <cell r="Q17">
            <v>1</v>
          </cell>
          <cell r="R17"/>
          <cell r="S17"/>
        </row>
        <row r="18">
          <cell r="A18">
            <v>10</v>
          </cell>
          <cell r="B18">
            <v>1</v>
          </cell>
          <cell r="C18" t="str">
            <v>Želiezovce</v>
          </cell>
          <cell r="D18" t="str">
            <v>Timoranský Attila</v>
          </cell>
          <cell r="E18">
            <v>2</v>
          </cell>
          <cell r="F18"/>
          <cell r="G18"/>
          <cell r="H18">
            <v>9</v>
          </cell>
          <cell r="I18"/>
          <cell r="J18"/>
          <cell r="K18">
            <v>7</v>
          </cell>
          <cell r="L18"/>
          <cell r="M18"/>
          <cell r="N18">
            <v>3</v>
          </cell>
          <cell r="O18"/>
          <cell r="P18"/>
          <cell r="Q18">
            <v>6</v>
          </cell>
          <cell r="R18"/>
          <cell r="S18"/>
        </row>
        <row r="23">
          <cell r="A23">
            <v>1</v>
          </cell>
          <cell r="B23">
            <v>5</v>
          </cell>
          <cell r="C23" t="str">
            <v>Bardejov</v>
          </cell>
          <cell r="D23" t="str">
            <v>Fedor Ľubomír</v>
          </cell>
          <cell r="E23">
            <v>7</v>
          </cell>
          <cell r="F23"/>
          <cell r="G23"/>
          <cell r="H23">
            <v>6</v>
          </cell>
          <cell r="I23"/>
          <cell r="J23"/>
          <cell r="K23">
            <v>9</v>
          </cell>
          <cell r="L23"/>
          <cell r="M23"/>
          <cell r="N23">
            <v>2</v>
          </cell>
          <cell r="O23"/>
          <cell r="P23"/>
          <cell r="Q23">
            <v>3</v>
          </cell>
          <cell r="R23"/>
          <cell r="S23"/>
        </row>
        <row r="24">
          <cell r="A24">
            <v>2</v>
          </cell>
          <cell r="B24">
            <v>6</v>
          </cell>
          <cell r="C24" t="str">
            <v>Dubnica n/V.</v>
          </cell>
          <cell r="D24" t="str">
            <v>Smatana Juraj</v>
          </cell>
          <cell r="E24">
            <v>4</v>
          </cell>
          <cell r="F24"/>
          <cell r="G24"/>
          <cell r="H24">
            <v>5</v>
          </cell>
          <cell r="I24"/>
          <cell r="J24"/>
          <cell r="K24">
            <v>8</v>
          </cell>
          <cell r="L24"/>
          <cell r="M24"/>
          <cell r="N24">
            <v>10</v>
          </cell>
          <cell r="O24"/>
          <cell r="P24"/>
          <cell r="Q24">
            <v>1</v>
          </cell>
          <cell r="R24"/>
          <cell r="S24"/>
        </row>
        <row r="25">
          <cell r="A25">
            <v>3</v>
          </cell>
          <cell r="B25">
            <v>4</v>
          </cell>
          <cell r="C25" t="str">
            <v xml:space="preserve">Kys.N.Mesto </v>
          </cell>
          <cell r="D25" t="str">
            <v>Hollý Lukáš</v>
          </cell>
          <cell r="E25">
            <v>1</v>
          </cell>
          <cell r="F25"/>
          <cell r="G25"/>
          <cell r="H25">
            <v>10</v>
          </cell>
          <cell r="I25"/>
          <cell r="J25"/>
          <cell r="K25">
            <v>5</v>
          </cell>
          <cell r="L25"/>
          <cell r="M25"/>
          <cell r="N25">
            <v>4</v>
          </cell>
          <cell r="O25"/>
          <cell r="P25"/>
          <cell r="Q25">
            <v>8</v>
          </cell>
          <cell r="R25"/>
          <cell r="S25"/>
        </row>
        <row r="26">
          <cell r="A26">
            <v>4</v>
          </cell>
          <cell r="B26">
            <v>8</v>
          </cell>
          <cell r="C26" t="str">
            <v>Levice</v>
          </cell>
          <cell r="D26" t="str">
            <v>Hostinský Tomáš</v>
          </cell>
          <cell r="E26">
            <v>9</v>
          </cell>
          <cell r="F26"/>
          <cell r="G26"/>
          <cell r="H26">
            <v>2</v>
          </cell>
          <cell r="I26"/>
          <cell r="J26"/>
          <cell r="K26">
            <v>3</v>
          </cell>
          <cell r="L26"/>
          <cell r="M26"/>
          <cell r="N26">
            <v>5</v>
          </cell>
          <cell r="O26"/>
          <cell r="P26"/>
          <cell r="Q26">
            <v>9</v>
          </cell>
          <cell r="R26"/>
          <cell r="S26"/>
        </row>
        <row r="27">
          <cell r="A27">
            <v>5</v>
          </cell>
          <cell r="B27">
            <v>9</v>
          </cell>
          <cell r="C27" t="str">
            <v>Partizánske</v>
          </cell>
          <cell r="D27" t="str">
            <v>Predná Soňa</v>
          </cell>
          <cell r="E27">
            <v>2</v>
          </cell>
          <cell r="F27"/>
          <cell r="G27"/>
          <cell r="H27">
            <v>9</v>
          </cell>
          <cell r="I27"/>
          <cell r="J27"/>
          <cell r="K27">
            <v>7</v>
          </cell>
          <cell r="L27"/>
          <cell r="M27"/>
          <cell r="N27">
            <v>3</v>
          </cell>
          <cell r="O27"/>
          <cell r="P27"/>
          <cell r="Q27">
            <v>6</v>
          </cell>
          <cell r="R27"/>
          <cell r="S27"/>
        </row>
        <row r="28">
          <cell r="A28">
            <v>6</v>
          </cell>
          <cell r="B28">
            <v>10</v>
          </cell>
          <cell r="C28" t="str">
            <v>Trenčín A</v>
          </cell>
          <cell r="D28" t="str">
            <v>Košík Vlastimil</v>
          </cell>
          <cell r="E28">
            <v>5</v>
          </cell>
          <cell r="F28"/>
          <cell r="G28"/>
          <cell r="H28">
            <v>7</v>
          </cell>
          <cell r="I28"/>
          <cell r="J28"/>
          <cell r="K28">
            <v>10</v>
          </cell>
          <cell r="L28"/>
          <cell r="M28"/>
          <cell r="N28">
            <v>1</v>
          </cell>
          <cell r="O28"/>
          <cell r="P28"/>
          <cell r="Q28">
            <v>4</v>
          </cell>
          <cell r="R28"/>
          <cell r="S28"/>
        </row>
        <row r="29">
          <cell r="A29">
            <v>7</v>
          </cell>
          <cell r="B29">
            <v>3</v>
          </cell>
          <cell r="C29" t="str">
            <v>Trenčín B</v>
          </cell>
          <cell r="D29" t="str">
            <v>Lacko Tomáš</v>
          </cell>
          <cell r="E29">
            <v>10</v>
          </cell>
          <cell r="F29"/>
          <cell r="G29"/>
          <cell r="H29">
            <v>1</v>
          </cell>
          <cell r="I29"/>
          <cell r="J29"/>
          <cell r="K29">
            <v>4</v>
          </cell>
          <cell r="L29"/>
          <cell r="M29"/>
          <cell r="N29">
            <v>6</v>
          </cell>
          <cell r="O29"/>
          <cell r="P29"/>
          <cell r="Q29">
            <v>7</v>
          </cell>
          <cell r="R29"/>
          <cell r="S29"/>
        </row>
        <row r="30">
          <cell r="A30">
            <v>8</v>
          </cell>
          <cell r="B30">
            <v>2</v>
          </cell>
          <cell r="C30" t="str">
            <v xml:space="preserve">Trnava </v>
          </cell>
          <cell r="D30" t="str">
            <v>Popovič Milan</v>
          </cell>
          <cell r="E30">
            <v>8</v>
          </cell>
          <cell r="F30"/>
          <cell r="G30"/>
          <cell r="H30">
            <v>4</v>
          </cell>
          <cell r="I30"/>
          <cell r="J30"/>
          <cell r="K30">
            <v>1</v>
          </cell>
          <cell r="L30"/>
          <cell r="M30"/>
          <cell r="N30">
            <v>9</v>
          </cell>
          <cell r="O30"/>
          <cell r="P30"/>
          <cell r="Q30">
            <v>5</v>
          </cell>
          <cell r="R30"/>
          <cell r="S30"/>
        </row>
        <row r="31">
          <cell r="A31">
            <v>9</v>
          </cell>
          <cell r="B31">
            <v>7</v>
          </cell>
          <cell r="C31" t="str">
            <v>Vranov n/T. A</v>
          </cell>
          <cell r="D31" t="str">
            <v>Pavelko Ondrej</v>
          </cell>
          <cell r="E31">
            <v>6</v>
          </cell>
          <cell r="F31"/>
          <cell r="G31"/>
          <cell r="H31">
            <v>3</v>
          </cell>
          <cell r="I31"/>
          <cell r="J31"/>
          <cell r="K31">
            <v>2</v>
          </cell>
          <cell r="L31"/>
          <cell r="M31"/>
          <cell r="N31">
            <v>7</v>
          </cell>
          <cell r="O31"/>
          <cell r="P31"/>
          <cell r="Q31">
            <v>10</v>
          </cell>
          <cell r="R31"/>
          <cell r="S31"/>
        </row>
        <row r="32">
          <cell r="A32">
            <v>10</v>
          </cell>
          <cell r="B32">
            <v>1</v>
          </cell>
          <cell r="C32" t="str">
            <v>Želiezovce</v>
          </cell>
          <cell r="D32" t="str">
            <v>Podhora Ján</v>
          </cell>
          <cell r="E32">
            <v>3</v>
          </cell>
          <cell r="F32"/>
          <cell r="G32"/>
          <cell r="H32">
            <v>8</v>
          </cell>
          <cell r="I32"/>
          <cell r="J32"/>
          <cell r="K32">
            <v>6</v>
          </cell>
          <cell r="L32"/>
          <cell r="M32"/>
          <cell r="N32">
            <v>8</v>
          </cell>
          <cell r="O32"/>
          <cell r="P32"/>
          <cell r="Q32">
            <v>2</v>
          </cell>
          <cell r="R32"/>
          <cell r="S32"/>
        </row>
        <row r="38">
          <cell r="A38">
            <v>1</v>
          </cell>
          <cell r="B38">
            <v>5</v>
          </cell>
          <cell r="C38" t="str">
            <v>Bardejov</v>
          </cell>
          <cell r="D38" t="str">
            <v>Patráš Marek</v>
          </cell>
          <cell r="E38">
            <v>2</v>
          </cell>
          <cell r="F38"/>
          <cell r="G38"/>
          <cell r="H38">
            <v>9</v>
          </cell>
          <cell r="I38"/>
          <cell r="J38"/>
          <cell r="K38">
            <v>7</v>
          </cell>
          <cell r="L38"/>
          <cell r="M38"/>
          <cell r="N38">
            <v>3</v>
          </cell>
          <cell r="O38"/>
          <cell r="P38"/>
          <cell r="Q38">
            <v>6</v>
          </cell>
          <cell r="R38"/>
          <cell r="S38"/>
        </row>
        <row r="39">
          <cell r="A39">
            <v>2</v>
          </cell>
          <cell r="B39">
            <v>6</v>
          </cell>
          <cell r="C39" t="str">
            <v>Dubnica n/V.</v>
          </cell>
          <cell r="D39" t="str">
            <v>Bača Peter</v>
          </cell>
          <cell r="E39">
            <v>9</v>
          </cell>
          <cell r="F39"/>
          <cell r="G39"/>
          <cell r="H39">
            <v>2</v>
          </cell>
          <cell r="I39"/>
          <cell r="J39"/>
          <cell r="K39">
            <v>3</v>
          </cell>
          <cell r="L39"/>
          <cell r="M39"/>
          <cell r="N39">
            <v>5</v>
          </cell>
          <cell r="O39"/>
          <cell r="P39"/>
          <cell r="Q39">
            <v>9</v>
          </cell>
          <cell r="R39"/>
          <cell r="S39"/>
        </row>
        <row r="40">
          <cell r="A40">
            <v>3</v>
          </cell>
          <cell r="B40">
            <v>4</v>
          </cell>
          <cell r="C40" t="str">
            <v xml:space="preserve">Kys.N.Mesto </v>
          </cell>
          <cell r="D40" t="str">
            <v>Palúch Miroslav</v>
          </cell>
          <cell r="E40">
            <v>4</v>
          </cell>
          <cell r="F40"/>
          <cell r="G40"/>
          <cell r="H40">
            <v>5</v>
          </cell>
          <cell r="I40"/>
          <cell r="J40"/>
          <cell r="K40">
            <v>8</v>
          </cell>
          <cell r="L40"/>
          <cell r="M40"/>
          <cell r="N40">
            <v>10</v>
          </cell>
          <cell r="O40"/>
          <cell r="P40"/>
          <cell r="Q40">
            <v>1</v>
          </cell>
          <cell r="R40"/>
          <cell r="S40"/>
        </row>
        <row r="41">
          <cell r="A41">
            <v>4</v>
          </cell>
          <cell r="B41">
            <v>8</v>
          </cell>
          <cell r="C41" t="str">
            <v>Levice</v>
          </cell>
          <cell r="D41" t="str">
            <v>Klesniak Peter</v>
          </cell>
          <cell r="E41">
            <v>5</v>
          </cell>
          <cell r="F41"/>
          <cell r="G41"/>
          <cell r="H41">
            <v>7</v>
          </cell>
          <cell r="I41"/>
          <cell r="J41"/>
          <cell r="K41">
            <v>10</v>
          </cell>
          <cell r="L41"/>
          <cell r="M41"/>
          <cell r="N41">
            <v>1</v>
          </cell>
          <cell r="O41"/>
          <cell r="P41"/>
          <cell r="Q41">
            <v>4</v>
          </cell>
          <cell r="R41"/>
          <cell r="S41"/>
        </row>
        <row r="42">
          <cell r="A42">
            <v>5</v>
          </cell>
          <cell r="B42">
            <v>9</v>
          </cell>
          <cell r="C42" t="str">
            <v>Partizánske</v>
          </cell>
          <cell r="D42" t="str">
            <v>Predný Patrik</v>
          </cell>
          <cell r="E42">
            <v>3</v>
          </cell>
          <cell r="F42"/>
          <cell r="G42"/>
          <cell r="H42">
            <v>8</v>
          </cell>
          <cell r="I42"/>
          <cell r="J42"/>
          <cell r="K42">
            <v>6</v>
          </cell>
          <cell r="L42"/>
          <cell r="M42"/>
          <cell r="N42">
            <v>8</v>
          </cell>
          <cell r="O42"/>
          <cell r="P42"/>
          <cell r="Q42">
            <v>2</v>
          </cell>
          <cell r="R42"/>
          <cell r="S42"/>
        </row>
        <row r="43">
          <cell r="A43">
            <v>6</v>
          </cell>
          <cell r="B43">
            <v>10</v>
          </cell>
          <cell r="C43" t="str">
            <v>Trenčín A</v>
          </cell>
          <cell r="D43" t="str">
            <v>Mihalda Filip</v>
          </cell>
          <cell r="E43">
            <v>1</v>
          </cell>
          <cell r="F43"/>
          <cell r="G43"/>
          <cell r="H43">
            <v>10</v>
          </cell>
          <cell r="I43"/>
          <cell r="J43"/>
          <cell r="K43">
            <v>5</v>
          </cell>
          <cell r="L43"/>
          <cell r="M43"/>
          <cell r="N43">
            <v>4</v>
          </cell>
          <cell r="O43"/>
          <cell r="P43"/>
          <cell r="Q43">
            <v>8</v>
          </cell>
          <cell r="R43"/>
          <cell r="S43"/>
        </row>
        <row r="44">
          <cell r="A44">
            <v>7</v>
          </cell>
          <cell r="B44">
            <v>3</v>
          </cell>
          <cell r="C44" t="str">
            <v>Trenčín B</v>
          </cell>
          <cell r="D44" t="str">
            <v>Ďuďák Branislav</v>
          </cell>
          <cell r="E44">
            <v>6</v>
          </cell>
          <cell r="F44"/>
          <cell r="G44"/>
          <cell r="H44">
            <v>3</v>
          </cell>
          <cell r="I44"/>
          <cell r="J44"/>
          <cell r="K44">
            <v>2</v>
          </cell>
          <cell r="L44"/>
          <cell r="M44"/>
          <cell r="N44">
            <v>7</v>
          </cell>
          <cell r="O44"/>
          <cell r="P44"/>
          <cell r="Q44">
            <v>10</v>
          </cell>
          <cell r="R44"/>
          <cell r="S44"/>
        </row>
        <row r="45">
          <cell r="A45">
            <v>8</v>
          </cell>
          <cell r="B45">
            <v>2</v>
          </cell>
          <cell r="C45" t="str">
            <v xml:space="preserve">Trnava </v>
          </cell>
          <cell r="D45" t="str">
            <v>Lehocký Ján</v>
          </cell>
          <cell r="E45">
            <v>7</v>
          </cell>
          <cell r="F45"/>
          <cell r="G45"/>
          <cell r="H45">
            <v>6</v>
          </cell>
          <cell r="I45"/>
          <cell r="J45"/>
          <cell r="K45">
            <v>9</v>
          </cell>
          <cell r="L45"/>
          <cell r="M45"/>
          <cell r="N45">
            <v>2</v>
          </cell>
          <cell r="O45"/>
          <cell r="P45"/>
          <cell r="Q45">
            <v>3</v>
          </cell>
          <cell r="R45"/>
          <cell r="S45"/>
        </row>
        <row r="46">
          <cell r="A46">
            <v>9</v>
          </cell>
          <cell r="B46">
            <v>7</v>
          </cell>
          <cell r="C46" t="str">
            <v>Vranov n/T. A</v>
          </cell>
          <cell r="D46" t="str">
            <v>Jenčo Tomáš</v>
          </cell>
          <cell r="E46">
            <v>8</v>
          </cell>
          <cell r="F46"/>
          <cell r="G46"/>
          <cell r="H46">
            <v>4</v>
          </cell>
          <cell r="I46"/>
          <cell r="J46"/>
          <cell r="K46">
            <v>1</v>
          </cell>
          <cell r="L46"/>
          <cell r="M46"/>
          <cell r="N46">
            <v>9</v>
          </cell>
          <cell r="O46"/>
          <cell r="P46"/>
          <cell r="Q46">
            <v>5</v>
          </cell>
          <cell r="R46"/>
          <cell r="S46"/>
        </row>
        <row r="47">
          <cell r="A47">
            <v>10</v>
          </cell>
          <cell r="B47">
            <v>1</v>
          </cell>
          <cell r="C47" t="str">
            <v>Želiezovce</v>
          </cell>
          <cell r="D47" t="str">
            <v>Sýkorčin Martin</v>
          </cell>
          <cell r="E47">
            <v>10</v>
          </cell>
          <cell r="F47"/>
          <cell r="G47"/>
          <cell r="H47">
            <v>1</v>
          </cell>
          <cell r="I47"/>
          <cell r="J47"/>
          <cell r="K47">
            <v>4</v>
          </cell>
          <cell r="L47"/>
          <cell r="M47"/>
          <cell r="N47">
            <v>6</v>
          </cell>
          <cell r="O47"/>
          <cell r="P47"/>
          <cell r="Q47">
            <v>7</v>
          </cell>
          <cell r="R47"/>
          <cell r="S47"/>
        </row>
        <row r="52">
          <cell r="A52">
            <v>1</v>
          </cell>
          <cell r="B52">
            <v>5</v>
          </cell>
          <cell r="C52" t="str">
            <v>Bardejov</v>
          </cell>
          <cell r="D52" t="str">
            <v>Haško Dominik</v>
          </cell>
          <cell r="E52">
            <v>10</v>
          </cell>
          <cell r="F52"/>
          <cell r="G52"/>
          <cell r="H52">
            <v>1</v>
          </cell>
          <cell r="I52"/>
          <cell r="J52"/>
          <cell r="K52">
            <v>4</v>
          </cell>
          <cell r="L52"/>
          <cell r="M52"/>
          <cell r="N52">
            <v>6</v>
          </cell>
          <cell r="O52"/>
          <cell r="P52"/>
          <cell r="Q52">
            <v>7</v>
          </cell>
          <cell r="R52"/>
          <cell r="S52"/>
        </row>
        <row r="53">
          <cell r="A53">
            <v>2</v>
          </cell>
          <cell r="B53">
            <v>6</v>
          </cell>
          <cell r="C53" t="str">
            <v>Dubnica n/V.</v>
          </cell>
          <cell r="D53" t="str">
            <v>Těšický Vlastimil</v>
          </cell>
          <cell r="E53">
            <v>7</v>
          </cell>
          <cell r="F53"/>
          <cell r="G53"/>
          <cell r="H53">
            <v>6</v>
          </cell>
          <cell r="I53"/>
          <cell r="J53"/>
          <cell r="K53">
            <v>9</v>
          </cell>
          <cell r="L53"/>
          <cell r="M53"/>
          <cell r="N53">
            <v>2</v>
          </cell>
          <cell r="O53"/>
          <cell r="P53"/>
          <cell r="Q53">
            <v>3</v>
          </cell>
          <cell r="R53"/>
          <cell r="S53"/>
        </row>
        <row r="54">
          <cell r="A54">
            <v>3</v>
          </cell>
          <cell r="B54">
            <v>4</v>
          </cell>
          <cell r="C54" t="str">
            <v xml:space="preserve">Kys.N.Mesto </v>
          </cell>
          <cell r="D54" t="str">
            <v>Václavík Juraj</v>
          </cell>
          <cell r="E54">
            <v>5</v>
          </cell>
          <cell r="F54"/>
          <cell r="G54"/>
          <cell r="H54">
            <v>7</v>
          </cell>
          <cell r="I54"/>
          <cell r="J54"/>
          <cell r="K54">
            <v>10</v>
          </cell>
          <cell r="L54"/>
          <cell r="M54"/>
          <cell r="N54">
            <v>1</v>
          </cell>
          <cell r="O54"/>
          <cell r="P54"/>
          <cell r="Q54">
            <v>4</v>
          </cell>
          <cell r="R54"/>
          <cell r="S54"/>
        </row>
        <row r="55">
          <cell r="A55">
            <v>4</v>
          </cell>
          <cell r="B55">
            <v>8</v>
          </cell>
          <cell r="C55" t="str">
            <v>Levice</v>
          </cell>
          <cell r="D55" t="str">
            <v>Rojtaš Marek</v>
          </cell>
          <cell r="E55">
            <v>2</v>
          </cell>
          <cell r="F55"/>
          <cell r="G55"/>
          <cell r="H55">
            <v>9</v>
          </cell>
          <cell r="I55"/>
          <cell r="J55"/>
          <cell r="K55">
            <v>7</v>
          </cell>
          <cell r="L55"/>
          <cell r="M55"/>
          <cell r="N55">
            <v>3</v>
          </cell>
          <cell r="O55"/>
          <cell r="P55"/>
          <cell r="Q55">
            <v>6</v>
          </cell>
          <cell r="R55"/>
          <cell r="S55"/>
        </row>
        <row r="56">
          <cell r="A56">
            <v>5</v>
          </cell>
          <cell r="B56">
            <v>9</v>
          </cell>
          <cell r="C56" t="str">
            <v>Partizánske</v>
          </cell>
          <cell r="D56" t="str">
            <v>Augustín Matej</v>
          </cell>
          <cell r="E56">
            <v>8</v>
          </cell>
          <cell r="F56"/>
          <cell r="G56"/>
          <cell r="H56">
            <v>4</v>
          </cell>
          <cell r="I56"/>
          <cell r="J56"/>
          <cell r="K56">
            <v>1</v>
          </cell>
          <cell r="L56"/>
          <cell r="M56"/>
          <cell r="N56">
            <v>9</v>
          </cell>
          <cell r="O56"/>
          <cell r="P56"/>
          <cell r="Q56">
            <v>5</v>
          </cell>
          <cell r="R56"/>
          <cell r="S56"/>
        </row>
        <row r="57">
          <cell r="A57">
            <v>6</v>
          </cell>
          <cell r="B57">
            <v>10</v>
          </cell>
          <cell r="C57" t="str">
            <v>Trenčín A</v>
          </cell>
          <cell r="D57" t="str">
            <v>Hrk Daniel</v>
          </cell>
          <cell r="E57">
            <v>6</v>
          </cell>
          <cell r="F57"/>
          <cell r="G57"/>
          <cell r="H57">
            <v>3</v>
          </cell>
          <cell r="I57"/>
          <cell r="J57"/>
          <cell r="K57">
            <v>2</v>
          </cell>
          <cell r="L57"/>
          <cell r="M57"/>
          <cell r="N57">
            <v>7</v>
          </cell>
          <cell r="O57"/>
          <cell r="P57"/>
          <cell r="Q57">
            <v>10</v>
          </cell>
          <cell r="R57"/>
          <cell r="S57"/>
        </row>
        <row r="58">
          <cell r="A58">
            <v>7</v>
          </cell>
          <cell r="B58">
            <v>3</v>
          </cell>
          <cell r="C58" t="str">
            <v>Trenčín B</v>
          </cell>
          <cell r="D58" t="str">
            <v>Hirjak Peter</v>
          </cell>
          <cell r="E58">
            <v>1</v>
          </cell>
          <cell r="F58"/>
          <cell r="G58"/>
          <cell r="H58">
            <v>10</v>
          </cell>
          <cell r="I58"/>
          <cell r="J58"/>
          <cell r="K58">
            <v>5</v>
          </cell>
          <cell r="L58"/>
          <cell r="M58"/>
          <cell r="N58">
            <v>4</v>
          </cell>
          <cell r="O58"/>
          <cell r="P58"/>
          <cell r="Q58">
            <v>8</v>
          </cell>
          <cell r="R58"/>
          <cell r="S58"/>
        </row>
        <row r="59">
          <cell r="A59">
            <v>8</v>
          </cell>
          <cell r="B59">
            <v>2</v>
          </cell>
          <cell r="C59" t="str">
            <v xml:space="preserve">Trnava </v>
          </cell>
          <cell r="D59" t="str">
            <v>Ardan Aleš</v>
          </cell>
          <cell r="E59">
            <v>4</v>
          </cell>
          <cell r="F59"/>
          <cell r="G59"/>
          <cell r="H59">
            <v>5</v>
          </cell>
          <cell r="I59"/>
          <cell r="J59"/>
          <cell r="K59">
            <v>8</v>
          </cell>
          <cell r="L59"/>
          <cell r="M59"/>
          <cell r="N59">
            <v>10</v>
          </cell>
          <cell r="O59"/>
          <cell r="P59"/>
          <cell r="Q59">
            <v>1</v>
          </cell>
          <cell r="R59"/>
          <cell r="S59"/>
        </row>
        <row r="60">
          <cell r="A60">
            <v>9</v>
          </cell>
          <cell r="B60">
            <v>7</v>
          </cell>
          <cell r="C60" t="str">
            <v>Vranov n/T. A</v>
          </cell>
          <cell r="D60" t="str">
            <v>Mihók Marián</v>
          </cell>
          <cell r="E60">
            <v>3</v>
          </cell>
          <cell r="F60"/>
          <cell r="G60"/>
          <cell r="H60">
            <v>8</v>
          </cell>
          <cell r="I60"/>
          <cell r="J60"/>
          <cell r="K60">
            <v>6</v>
          </cell>
          <cell r="L60"/>
          <cell r="M60"/>
          <cell r="N60">
            <v>8</v>
          </cell>
          <cell r="O60"/>
          <cell r="P60"/>
          <cell r="Q60">
            <v>2</v>
          </cell>
          <cell r="R60"/>
          <cell r="S60"/>
        </row>
        <row r="61">
          <cell r="A61">
            <v>10</v>
          </cell>
          <cell r="B61">
            <v>1</v>
          </cell>
          <cell r="C61" t="str">
            <v>Želiezovce</v>
          </cell>
          <cell r="D61" t="str">
            <v>Nagy Tibor</v>
          </cell>
          <cell r="E61">
            <v>9</v>
          </cell>
          <cell r="F61"/>
          <cell r="G61"/>
          <cell r="H61">
            <v>2</v>
          </cell>
          <cell r="I61"/>
          <cell r="J61"/>
          <cell r="K61">
            <v>3</v>
          </cell>
          <cell r="L61"/>
          <cell r="M61"/>
          <cell r="N61">
            <v>5</v>
          </cell>
          <cell r="O61"/>
          <cell r="P61"/>
          <cell r="Q61">
            <v>9</v>
          </cell>
          <cell r="R61"/>
          <cell r="S61"/>
        </row>
      </sheetData>
      <sheetData sheetId="4" refreshError="1"/>
      <sheetData sheetId="5" refreshError="1">
        <row r="9">
          <cell r="A9">
            <v>1</v>
          </cell>
          <cell r="B9">
            <v>5</v>
          </cell>
          <cell r="C9" t="str">
            <v>BJ</v>
          </cell>
          <cell r="D9" t="str">
            <v>Haško Dominik</v>
          </cell>
          <cell r="E9">
            <v>6</v>
          </cell>
          <cell r="F9"/>
          <cell r="G9"/>
          <cell r="H9">
            <v>3</v>
          </cell>
          <cell r="I9"/>
          <cell r="J9"/>
          <cell r="K9">
            <v>2</v>
          </cell>
          <cell r="L9"/>
          <cell r="M9"/>
          <cell r="N9">
            <v>7</v>
          </cell>
          <cell r="O9"/>
          <cell r="P9"/>
          <cell r="Q9">
            <v>10</v>
          </cell>
          <cell r="R9"/>
          <cell r="S9"/>
        </row>
        <row r="10">
          <cell r="A10">
            <v>2</v>
          </cell>
          <cell r="B10">
            <v>6</v>
          </cell>
          <cell r="C10" t="str">
            <v>DV</v>
          </cell>
          <cell r="D10" t="str">
            <v>Smatana Juraj</v>
          </cell>
          <cell r="E10">
            <v>1</v>
          </cell>
          <cell r="F10"/>
          <cell r="G10"/>
          <cell r="H10">
            <v>10</v>
          </cell>
          <cell r="I10"/>
          <cell r="J10"/>
          <cell r="K10">
            <v>5</v>
          </cell>
          <cell r="L10"/>
          <cell r="M10"/>
          <cell r="N10">
            <v>4</v>
          </cell>
          <cell r="O10"/>
          <cell r="P10"/>
          <cell r="Q10">
            <v>8</v>
          </cell>
          <cell r="R10"/>
          <cell r="S10"/>
        </row>
        <row r="11">
          <cell r="A11">
            <v>3</v>
          </cell>
          <cell r="B11">
            <v>4</v>
          </cell>
          <cell r="C11" t="str">
            <v>KM</v>
          </cell>
          <cell r="D11" t="str">
            <v>Hollý Lukáš</v>
          </cell>
          <cell r="E11">
            <v>4</v>
          </cell>
          <cell r="F11"/>
          <cell r="G11"/>
          <cell r="H11">
            <v>5</v>
          </cell>
          <cell r="I11"/>
          <cell r="J11"/>
          <cell r="K11">
            <v>8</v>
          </cell>
          <cell r="L11"/>
          <cell r="M11"/>
          <cell r="N11">
            <v>10</v>
          </cell>
          <cell r="O11"/>
          <cell r="P11"/>
          <cell r="Q11">
            <v>1</v>
          </cell>
          <cell r="R11"/>
          <cell r="S11"/>
        </row>
        <row r="12">
          <cell r="A12">
            <v>4</v>
          </cell>
          <cell r="B12">
            <v>8</v>
          </cell>
          <cell r="C12" t="str">
            <v>LV</v>
          </cell>
          <cell r="D12" t="str">
            <v>Rojtaš Marek</v>
          </cell>
          <cell r="E12">
            <v>5</v>
          </cell>
          <cell r="F12"/>
          <cell r="G12"/>
          <cell r="H12">
            <v>7</v>
          </cell>
          <cell r="I12"/>
          <cell r="J12"/>
          <cell r="K12">
            <v>10</v>
          </cell>
          <cell r="L12"/>
          <cell r="M12"/>
          <cell r="N12">
            <v>1</v>
          </cell>
          <cell r="O12"/>
          <cell r="P12"/>
          <cell r="Q12">
            <v>4</v>
          </cell>
          <cell r="R12"/>
          <cell r="S12"/>
        </row>
        <row r="13">
          <cell r="A13">
            <v>5</v>
          </cell>
          <cell r="B13">
            <v>9</v>
          </cell>
          <cell r="C13" t="str">
            <v>PE</v>
          </cell>
          <cell r="D13" t="str">
            <v>Augustín Matej</v>
          </cell>
          <cell r="E13">
            <v>8</v>
          </cell>
          <cell r="F13"/>
          <cell r="G13"/>
          <cell r="H13">
            <v>4</v>
          </cell>
          <cell r="I13"/>
          <cell r="J13"/>
          <cell r="K13">
            <v>1</v>
          </cell>
          <cell r="L13"/>
          <cell r="M13"/>
          <cell r="N13">
            <v>9</v>
          </cell>
          <cell r="O13"/>
          <cell r="P13"/>
          <cell r="Q13">
            <v>5</v>
          </cell>
          <cell r="R13"/>
          <cell r="S13"/>
        </row>
        <row r="14">
          <cell r="A14">
            <v>6</v>
          </cell>
          <cell r="B14">
            <v>10</v>
          </cell>
          <cell r="C14" t="str">
            <v>TN A</v>
          </cell>
          <cell r="D14" t="str">
            <v>Hrk Daniel</v>
          </cell>
          <cell r="E14">
            <v>3</v>
          </cell>
          <cell r="F14"/>
          <cell r="G14"/>
          <cell r="H14">
            <v>8</v>
          </cell>
          <cell r="I14"/>
          <cell r="J14"/>
          <cell r="K14">
            <v>6</v>
          </cell>
          <cell r="L14"/>
          <cell r="M14"/>
          <cell r="N14">
            <v>8</v>
          </cell>
          <cell r="O14"/>
          <cell r="P14"/>
          <cell r="Q14">
            <v>2</v>
          </cell>
          <cell r="R14"/>
          <cell r="S14"/>
        </row>
        <row r="15">
          <cell r="A15">
            <v>7</v>
          </cell>
          <cell r="B15">
            <v>3</v>
          </cell>
          <cell r="C15" t="str">
            <v>TN B</v>
          </cell>
          <cell r="D15" t="str">
            <v>Hirjak Peter</v>
          </cell>
          <cell r="E15">
            <v>9</v>
          </cell>
          <cell r="F15"/>
          <cell r="G15"/>
          <cell r="H15">
            <v>2</v>
          </cell>
          <cell r="I15"/>
          <cell r="J15"/>
          <cell r="K15">
            <v>3</v>
          </cell>
          <cell r="L15"/>
          <cell r="M15"/>
          <cell r="N15">
            <v>5</v>
          </cell>
          <cell r="O15"/>
          <cell r="P15"/>
          <cell r="Q15">
            <v>9</v>
          </cell>
          <cell r="R15"/>
          <cell r="S15"/>
        </row>
        <row r="16">
          <cell r="A16">
            <v>8</v>
          </cell>
          <cell r="B16">
            <v>2</v>
          </cell>
          <cell r="C16" t="str">
            <v>TT</v>
          </cell>
          <cell r="D16" t="str">
            <v>Popovič Milan</v>
          </cell>
          <cell r="E16">
            <v>7</v>
          </cell>
          <cell r="F16"/>
          <cell r="G16"/>
          <cell r="H16">
            <v>6</v>
          </cell>
          <cell r="I16"/>
          <cell r="J16"/>
          <cell r="K16">
            <v>9</v>
          </cell>
          <cell r="L16"/>
          <cell r="M16"/>
          <cell r="N16">
            <v>2</v>
          </cell>
          <cell r="O16"/>
          <cell r="P16"/>
          <cell r="Q16">
            <v>3</v>
          </cell>
          <cell r="R16"/>
          <cell r="S16"/>
        </row>
        <row r="17">
          <cell r="A17">
            <v>9</v>
          </cell>
          <cell r="B17">
            <v>7</v>
          </cell>
          <cell r="C17" t="str">
            <v>VT</v>
          </cell>
          <cell r="D17" t="str">
            <v>Pavelko Ondrej</v>
          </cell>
          <cell r="E17">
            <v>2</v>
          </cell>
          <cell r="F17"/>
          <cell r="G17"/>
          <cell r="H17">
            <v>9</v>
          </cell>
          <cell r="I17"/>
          <cell r="J17"/>
          <cell r="K17">
            <v>7</v>
          </cell>
          <cell r="L17"/>
          <cell r="M17"/>
          <cell r="N17">
            <v>3</v>
          </cell>
          <cell r="O17"/>
          <cell r="P17"/>
          <cell r="Q17">
            <v>6</v>
          </cell>
          <cell r="R17"/>
          <cell r="S17"/>
        </row>
        <row r="18">
          <cell r="A18">
            <v>10</v>
          </cell>
          <cell r="B18">
            <v>1</v>
          </cell>
          <cell r="C18" t="str">
            <v>ZC</v>
          </cell>
          <cell r="D18" t="str">
            <v>Podhora Ján</v>
          </cell>
          <cell r="E18">
            <v>10</v>
          </cell>
          <cell r="F18"/>
          <cell r="G18"/>
          <cell r="H18">
            <v>1</v>
          </cell>
          <cell r="I18"/>
          <cell r="J18"/>
          <cell r="K18">
            <v>4</v>
          </cell>
          <cell r="L18"/>
          <cell r="M18"/>
          <cell r="N18">
            <v>6</v>
          </cell>
          <cell r="O18"/>
          <cell r="P18"/>
          <cell r="Q18">
            <v>7</v>
          </cell>
          <cell r="R18"/>
          <cell r="S18"/>
        </row>
        <row r="23">
          <cell r="A23">
            <v>1</v>
          </cell>
          <cell r="B23">
            <v>5</v>
          </cell>
          <cell r="C23" t="str">
            <v>BJ</v>
          </cell>
          <cell r="D23" t="str">
            <v>Patráš Marek</v>
          </cell>
          <cell r="E23">
            <v>1</v>
          </cell>
          <cell r="F23"/>
          <cell r="G23"/>
          <cell r="H23">
            <v>10</v>
          </cell>
          <cell r="I23"/>
          <cell r="J23"/>
          <cell r="K23">
            <v>5</v>
          </cell>
          <cell r="L23"/>
          <cell r="M23"/>
          <cell r="N23">
            <v>4</v>
          </cell>
          <cell r="O23"/>
          <cell r="P23"/>
          <cell r="Q23">
            <v>8</v>
          </cell>
          <cell r="R23"/>
          <cell r="S23"/>
        </row>
        <row r="24">
          <cell r="A24">
            <v>2</v>
          </cell>
          <cell r="B24">
            <v>6</v>
          </cell>
          <cell r="C24" t="str">
            <v>DV</v>
          </cell>
          <cell r="D24" t="str">
            <v>Bača Peter</v>
          </cell>
          <cell r="E24">
            <v>2</v>
          </cell>
          <cell r="F24"/>
          <cell r="G24"/>
          <cell r="H24">
            <v>9</v>
          </cell>
          <cell r="I24"/>
          <cell r="J24"/>
          <cell r="K24">
            <v>7</v>
          </cell>
          <cell r="L24"/>
          <cell r="M24"/>
          <cell r="N24">
            <v>3</v>
          </cell>
          <cell r="O24"/>
          <cell r="P24"/>
          <cell r="Q24">
            <v>6</v>
          </cell>
          <cell r="R24"/>
          <cell r="S24"/>
        </row>
        <row r="25">
          <cell r="A25">
            <v>3</v>
          </cell>
          <cell r="B25">
            <v>4</v>
          </cell>
          <cell r="C25" t="str">
            <v>KM</v>
          </cell>
          <cell r="D25" t="str">
            <v>Palúch Miroslav</v>
          </cell>
          <cell r="E25">
            <v>7</v>
          </cell>
          <cell r="F25"/>
          <cell r="G25"/>
          <cell r="H25">
            <v>6</v>
          </cell>
          <cell r="I25"/>
          <cell r="J25"/>
          <cell r="K25">
            <v>9</v>
          </cell>
          <cell r="L25"/>
          <cell r="M25"/>
          <cell r="N25">
            <v>2</v>
          </cell>
          <cell r="O25"/>
          <cell r="P25"/>
          <cell r="Q25">
            <v>3</v>
          </cell>
          <cell r="R25"/>
          <cell r="S25"/>
        </row>
        <row r="26">
          <cell r="A26">
            <v>4</v>
          </cell>
          <cell r="B26">
            <v>8</v>
          </cell>
          <cell r="C26" t="str">
            <v>LV</v>
          </cell>
          <cell r="D26" t="str">
            <v xml:space="preserve">Novotný ml. Róbert </v>
          </cell>
          <cell r="E26">
            <v>8</v>
          </cell>
          <cell r="F26"/>
          <cell r="G26"/>
          <cell r="H26">
            <v>4</v>
          </cell>
          <cell r="I26"/>
          <cell r="J26"/>
          <cell r="K26">
            <v>1</v>
          </cell>
          <cell r="L26"/>
          <cell r="M26"/>
          <cell r="N26">
            <v>9</v>
          </cell>
          <cell r="O26"/>
          <cell r="P26"/>
          <cell r="Q26">
            <v>5</v>
          </cell>
          <cell r="R26"/>
          <cell r="S26"/>
        </row>
        <row r="27">
          <cell r="A27">
            <v>5</v>
          </cell>
          <cell r="B27">
            <v>9</v>
          </cell>
          <cell r="C27" t="str">
            <v>PE</v>
          </cell>
          <cell r="D27" t="str">
            <v>Predný Patrik</v>
          </cell>
          <cell r="E27">
            <v>10</v>
          </cell>
          <cell r="F27"/>
          <cell r="G27"/>
          <cell r="H27">
            <v>1</v>
          </cell>
          <cell r="I27"/>
          <cell r="J27"/>
          <cell r="K27">
            <v>4</v>
          </cell>
          <cell r="L27"/>
          <cell r="M27"/>
          <cell r="N27">
            <v>6</v>
          </cell>
          <cell r="O27"/>
          <cell r="P27"/>
          <cell r="Q27">
            <v>7</v>
          </cell>
          <cell r="R27"/>
          <cell r="S27"/>
        </row>
        <row r="28">
          <cell r="A28">
            <v>6</v>
          </cell>
          <cell r="B28">
            <v>10</v>
          </cell>
          <cell r="C28" t="str">
            <v>TN A</v>
          </cell>
          <cell r="D28" t="str">
            <v>Sámela Jaroslav</v>
          </cell>
          <cell r="E28">
            <v>9</v>
          </cell>
          <cell r="F28"/>
          <cell r="G28"/>
          <cell r="H28">
            <v>2</v>
          </cell>
          <cell r="I28"/>
          <cell r="J28"/>
          <cell r="K28">
            <v>3</v>
          </cell>
          <cell r="L28"/>
          <cell r="M28"/>
          <cell r="N28">
            <v>5</v>
          </cell>
          <cell r="O28"/>
          <cell r="P28"/>
          <cell r="Q28">
            <v>9</v>
          </cell>
          <cell r="R28"/>
          <cell r="S28"/>
        </row>
        <row r="29">
          <cell r="A29">
            <v>7</v>
          </cell>
          <cell r="B29">
            <v>3</v>
          </cell>
          <cell r="C29" t="str">
            <v>TN B</v>
          </cell>
          <cell r="D29" t="str">
            <v>Ďuďák Branislav</v>
          </cell>
          <cell r="E29">
            <v>3</v>
          </cell>
          <cell r="F29"/>
          <cell r="G29"/>
          <cell r="H29">
            <v>8</v>
          </cell>
          <cell r="I29"/>
          <cell r="J29"/>
          <cell r="K29">
            <v>6</v>
          </cell>
          <cell r="L29"/>
          <cell r="M29"/>
          <cell r="N29">
            <v>8</v>
          </cell>
          <cell r="O29"/>
          <cell r="P29"/>
          <cell r="Q29">
            <v>2</v>
          </cell>
          <cell r="R29"/>
          <cell r="S29"/>
        </row>
        <row r="30">
          <cell r="A30">
            <v>8</v>
          </cell>
          <cell r="B30">
            <v>2</v>
          </cell>
          <cell r="C30" t="str">
            <v>TT</v>
          </cell>
          <cell r="D30" t="str">
            <v>Lehocký Ján</v>
          </cell>
          <cell r="E30">
            <v>6</v>
          </cell>
          <cell r="F30"/>
          <cell r="G30"/>
          <cell r="H30">
            <v>3</v>
          </cell>
          <cell r="I30"/>
          <cell r="J30"/>
          <cell r="K30">
            <v>2</v>
          </cell>
          <cell r="L30"/>
          <cell r="M30"/>
          <cell r="N30">
            <v>7</v>
          </cell>
          <cell r="O30"/>
          <cell r="P30"/>
          <cell r="Q30">
            <v>10</v>
          </cell>
          <cell r="R30"/>
          <cell r="S30"/>
        </row>
        <row r="31">
          <cell r="A31">
            <v>9</v>
          </cell>
          <cell r="B31">
            <v>7</v>
          </cell>
          <cell r="C31" t="str">
            <v>VT</v>
          </cell>
          <cell r="D31" t="str">
            <v>Jenčo Tomáš</v>
          </cell>
          <cell r="E31">
            <v>5</v>
          </cell>
          <cell r="F31"/>
          <cell r="G31"/>
          <cell r="H31">
            <v>7</v>
          </cell>
          <cell r="I31"/>
          <cell r="J31"/>
          <cell r="K31">
            <v>10</v>
          </cell>
          <cell r="L31"/>
          <cell r="M31"/>
          <cell r="N31">
            <v>1</v>
          </cell>
          <cell r="O31"/>
          <cell r="P31"/>
          <cell r="Q31">
            <v>4</v>
          </cell>
          <cell r="R31"/>
          <cell r="S31"/>
        </row>
        <row r="32">
          <cell r="A32">
            <v>10</v>
          </cell>
          <cell r="B32">
            <v>1</v>
          </cell>
          <cell r="C32" t="str">
            <v>ZC</v>
          </cell>
          <cell r="D32" t="str">
            <v>Sýkorčin Martin</v>
          </cell>
          <cell r="E32">
            <v>4</v>
          </cell>
          <cell r="F32"/>
          <cell r="G32"/>
          <cell r="H32">
            <v>5</v>
          </cell>
          <cell r="I32"/>
          <cell r="J32"/>
          <cell r="K32">
            <v>8</v>
          </cell>
          <cell r="L32"/>
          <cell r="M32"/>
          <cell r="N32">
            <v>10</v>
          </cell>
          <cell r="O32"/>
          <cell r="P32"/>
          <cell r="Q32">
            <v>1</v>
          </cell>
          <cell r="R32"/>
          <cell r="S32"/>
        </row>
        <row r="38">
          <cell r="A38">
            <v>1</v>
          </cell>
          <cell r="B38">
            <v>5</v>
          </cell>
          <cell r="C38" t="str">
            <v>BJ</v>
          </cell>
          <cell r="D38" t="str">
            <v>Tadesse Jakub</v>
          </cell>
          <cell r="E38">
            <v>10</v>
          </cell>
          <cell r="F38"/>
          <cell r="G38"/>
          <cell r="H38">
            <v>1</v>
          </cell>
          <cell r="I38"/>
          <cell r="J38"/>
          <cell r="K38">
            <v>4</v>
          </cell>
          <cell r="L38"/>
          <cell r="M38"/>
          <cell r="N38">
            <v>6</v>
          </cell>
          <cell r="O38"/>
          <cell r="P38"/>
          <cell r="Q38">
            <v>7</v>
          </cell>
          <cell r="R38"/>
          <cell r="S38"/>
        </row>
        <row r="39">
          <cell r="A39">
            <v>2</v>
          </cell>
          <cell r="B39">
            <v>6</v>
          </cell>
          <cell r="C39" t="str">
            <v>DV</v>
          </cell>
          <cell r="D39" t="str">
            <v>Těšický Vlastimil</v>
          </cell>
          <cell r="E39">
            <v>5</v>
          </cell>
          <cell r="F39"/>
          <cell r="G39"/>
          <cell r="H39">
            <v>7</v>
          </cell>
          <cell r="I39"/>
          <cell r="J39"/>
          <cell r="K39">
            <v>10</v>
          </cell>
          <cell r="L39"/>
          <cell r="M39"/>
          <cell r="N39">
            <v>1</v>
          </cell>
          <cell r="O39"/>
          <cell r="P39"/>
          <cell r="Q39">
            <v>4</v>
          </cell>
          <cell r="R39"/>
          <cell r="S39"/>
        </row>
        <row r="40">
          <cell r="A40">
            <v>3</v>
          </cell>
          <cell r="B40">
            <v>4</v>
          </cell>
          <cell r="C40" t="str">
            <v>KM</v>
          </cell>
          <cell r="D40" t="str">
            <v>Václavík Juraj</v>
          </cell>
          <cell r="E40">
            <v>2</v>
          </cell>
          <cell r="F40"/>
          <cell r="G40"/>
          <cell r="H40">
            <v>9</v>
          </cell>
          <cell r="I40"/>
          <cell r="J40"/>
          <cell r="K40">
            <v>7</v>
          </cell>
          <cell r="L40"/>
          <cell r="M40"/>
          <cell r="N40">
            <v>3</v>
          </cell>
          <cell r="O40"/>
          <cell r="P40"/>
          <cell r="Q40">
            <v>6</v>
          </cell>
          <cell r="R40"/>
          <cell r="S40"/>
        </row>
        <row r="41">
          <cell r="A41">
            <v>4</v>
          </cell>
          <cell r="B41">
            <v>8</v>
          </cell>
          <cell r="C41" t="str">
            <v>LV</v>
          </cell>
          <cell r="D41" t="str">
            <v>Hostinský Tomáš</v>
          </cell>
          <cell r="E41">
            <v>9</v>
          </cell>
          <cell r="F41"/>
          <cell r="G41"/>
          <cell r="H41">
            <v>2</v>
          </cell>
          <cell r="I41"/>
          <cell r="J41"/>
          <cell r="K41">
            <v>3</v>
          </cell>
          <cell r="L41"/>
          <cell r="M41"/>
          <cell r="N41">
            <v>5</v>
          </cell>
          <cell r="O41"/>
          <cell r="P41"/>
          <cell r="Q41">
            <v>9</v>
          </cell>
          <cell r="R41"/>
          <cell r="S41"/>
        </row>
        <row r="42">
          <cell r="A42">
            <v>5</v>
          </cell>
          <cell r="B42">
            <v>9</v>
          </cell>
          <cell r="C42" t="str">
            <v>PE</v>
          </cell>
          <cell r="D42" t="str">
            <v>Predná Soňa</v>
          </cell>
          <cell r="E42">
            <v>4</v>
          </cell>
          <cell r="F42"/>
          <cell r="G42"/>
          <cell r="H42">
            <v>5</v>
          </cell>
          <cell r="I42"/>
          <cell r="J42"/>
          <cell r="K42">
            <v>8</v>
          </cell>
          <cell r="L42"/>
          <cell r="M42"/>
          <cell r="N42">
            <v>10</v>
          </cell>
          <cell r="O42"/>
          <cell r="P42"/>
          <cell r="Q42">
            <v>1</v>
          </cell>
          <cell r="R42"/>
          <cell r="S42"/>
        </row>
        <row r="43">
          <cell r="A43">
            <v>6</v>
          </cell>
          <cell r="B43">
            <v>10</v>
          </cell>
          <cell r="C43" t="str">
            <v>TN A</v>
          </cell>
          <cell r="D43" t="str">
            <v>Košík Vlastimil</v>
          </cell>
          <cell r="E43">
            <v>7</v>
          </cell>
          <cell r="F43"/>
          <cell r="G43"/>
          <cell r="H43">
            <v>6</v>
          </cell>
          <cell r="I43"/>
          <cell r="J43"/>
          <cell r="K43">
            <v>9</v>
          </cell>
          <cell r="L43"/>
          <cell r="M43"/>
          <cell r="N43">
            <v>2</v>
          </cell>
          <cell r="O43"/>
          <cell r="P43"/>
          <cell r="Q43">
            <v>3</v>
          </cell>
          <cell r="R43"/>
          <cell r="S43"/>
        </row>
        <row r="44">
          <cell r="A44">
            <v>7</v>
          </cell>
          <cell r="B44">
            <v>3</v>
          </cell>
          <cell r="C44" t="str">
            <v>TN B</v>
          </cell>
          <cell r="D44" t="str">
            <v>Lacko Tomáš</v>
          </cell>
          <cell r="E44">
            <v>8</v>
          </cell>
          <cell r="F44"/>
          <cell r="G44"/>
          <cell r="H44">
            <v>4</v>
          </cell>
          <cell r="I44"/>
          <cell r="J44"/>
          <cell r="K44">
            <v>1</v>
          </cell>
          <cell r="L44"/>
          <cell r="M44"/>
          <cell r="N44">
            <v>9</v>
          </cell>
          <cell r="O44"/>
          <cell r="P44"/>
          <cell r="Q44">
            <v>5</v>
          </cell>
          <cell r="R44"/>
          <cell r="S44"/>
        </row>
        <row r="45">
          <cell r="A45">
            <v>8</v>
          </cell>
          <cell r="B45">
            <v>2</v>
          </cell>
          <cell r="C45" t="str">
            <v>TT</v>
          </cell>
          <cell r="D45" t="str">
            <v>Ardan Aleš</v>
          </cell>
          <cell r="E45">
            <v>1</v>
          </cell>
          <cell r="F45"/>
          <cell r="G45"/>
          <cell r="H45">
            <v>10</v>
          </cell>
          <cell r="I45"/>
          <cell r="J45"/>
          <cell r="K45">
            <v>5</v>
          </cell>
          <cell r="L45"/>
          <cell r="M45"/>
          <cell r="N45">
            <v>4</v>
          </cell>
          <cell r="O45"/>
          <cell r="P45"/>
          <cell r="Q45">
            <v>8</v>
          </cell>
          <cell r="R45"/>
          <cell r="S45"/>
        </row>
        <row r="46">
          <cell r="A46">
            <v>9</v>
          </cell>
          <cell r="B46">
            <v>7</v>
          </cell>
          <cell r="C46" t="str">
            <v>VT</v>
          </cell>
          <cell r="D46" t="str">
            <v>Mihók Marián</v>
          </cell>
          <cell r="E46">
            <v>6</v>
          </cell>
          <cell r="F46"/>
          <cell r="G46"/>
          <cell r="H46">
            <v>3</v>
          </cell>
          <cell r="I46"/>
          <cell r="J46"/>
          <cell r="K46">
            <v>2</v>
          </cell>
          <cell r="L46"/>
          <cell r="M46"/>
          <cell r="N46">
            <v>7</v>
          </cell>
          <cell r="O46"/>
          <cell r="P46"/>
          <cell r="Q46">
            <v>10</v>
          </cell>
          <cell r="R46"/>
          <cell r="S46"/>
        </row>
        <row r="47">
          <cell r="A47">
            <v>10</v>
          </cell>
          <cell r="B47">
            <v>1</v>
          </cell>
          <cell r="C47" t="str">
            <v>ZC</v>
          </cell>
          <cell r="D47" t="str">
            <v>Nagy Tibor</v>
          </cell>
          <cell r="E47">
            <v>3</v>
          </cell>
          <cell r="F47"/>
          <cell r="G47"/>
          <cell r="H47">
            <v>8</v>
          </cell>
          <cell r="I47"/>
          <cell r="J47"/>
          <cell r="K47">
            <v>6</v>
          </cell>
          <cell r="L47"/>
          <cell r="M47"/>
          <cell r="N47">
            <v>8</v>
          </cell>
          <cell r="O47"/>
          <cell r="P47"/>
          <cell r="Q47">
            <v>2</v>
          </cell>
          <cell r="R47"/>
          <cell r="S47"/>
        </row>
        <row r="52">
          <cell r="A52">
            <v>1</v>
          </cell>
          <cell r="B52">
            <v>5</v>
          </cell>
          <cell r="C52" t="str">
            <v>BJ</v>
          </cell>
          <cell r="D52" t="str">
            <v>Tkáč Andrej</v>
          </cell>
          <cell r="E52">
            <v>7</v>
          </cell>
          <cell r="F52"/>
          <cell r="G52"/>
          <cell r="H52">
            <v>6</v>
          </cell>
          <cell r="I52"/>
          <cell r="J52"/>
          <cell r="K52">
            <v>9</v>
          </cell>
          <cell r="L52"/>
          <cell r="M52"/>
          <cell r="N52">
            <v>2</v>
          </cell>
          <cell r="O52"/>
          <cell r="P52"/>
          <cell r="Q52">
            <v>3</v>
          </cell>
          <cell r="R52"/>
          <cell r="S52"/>
        </row>
        <row r="53">
          <cell r="A53">
            <v>2</v>
          </cell>
          <cell r="B53">
            <v>6</v>
          </cell>
          <cell r="C53" t="str">
            <v>DV</v>
          </cell>
          <cell r="D53" t="str">
            <v>Greňo Peter</v>
          </cell>
          <cell r="E53">
            <v>1</v>
          </cell>
          <cell r="F53"/>
          <cell r="G53"/>
          <cell r="H53">
            <v>10</v>
          </cell>
          <cell r="I53"/>
          <cell r="J53"/>
          <cell r="K53">
            <v>5</v>
          </cell>
          <cell r="L53"/>
          <cell r="M53"/>
          <cell r="N53">
            <v>4</v>
          </cell>
          <cell r="O53"/>
          <cell r="P53"/>
          <cell r="Q53">
            <v>8</v>
          </cell>
          <cell r="R53"/>
          <cell r="S53"/>
        </row>
        <row r="54">
          <cell r="A54">
            <v>3</v>
          </cell>
          <cell r="B54">
            <v>4</v>
          </cell>
          <cell r="C54" t="str">
            <v>KM</v>
          </cell>
          <cell r="D54" t="str">
            <v>Hollý Rastislav</v>
          </cell>
          <cell r="E54">
            <v>9</v>
          </cell>
          <cell r="F54"/>
          <cell r="G54"/>
          <cell r="H54">
            <v>2</v>
          </cell>
          <cell r="I54"/>
          <cell r="J54"/>
          <cell r="K54">
            <v>3</v>
          </cell>
          <cell r="L54"/>
          <cell r="M54"/>
          <cell r="N54">
            <v>5</v>
          </cell>
          <cell r="O54"/>
          <cell r="P54"/>
          <cell r="Q54">
            <v>9</v>
          </cell>
          <cell r="R54"/>
          <cell r="S54"/>
        </row>
        <row r="55">
          <cell r="A55">
            <v>4</v>
          </cell>
          <cell r="B55">
            <v>8</v>
          </cell>
          <cell r="C55" t="str">
            <v>LV</v>
          </cell>
          <cell r="D55" t="str">
            <v>Augustín Peter</v>
          </cell>
          <cell r="E55">
            <v>10</v>
          </cell>
          <cell r="F55"/>
          <cell r="G55"/>
          <cell r="H55">
            <v>1</v>
          </cell>
          <cell r="I55"/>
          <cell r="J55"/>
          <cell r="K55">
            <v>4</v>
          </cell>
          <cell r="L55"/>
          <cell r="M55"/>
          <cell r="N55">
            <v>6</v>
          </cell>
          <cell r="O55"/>
          <cell r="P55"/>
          <cell r="Q55">
            <v>7</v>
          </cell>
          <cell r="R55"/>
          <cell r="S55"/>
        </row>
        <row r="56">
          <cell r="A56">
            <v>5</v>
          </cell>
          <cell r="B56">
            <v>9</v>
          </cell>
          <cell r="C56" t="str">
            <v>PE</v>
          </cell>
          <cell r="D56" t="str">
            <v>Augustín Miroslav</v>
          </cell>
          <cell r="E56">
            <v>6</v>
          </cell>
          <cell r="F56"/>
          <cell r="G56"/>
          <cell r="H56">
            <v>3</v>
          </cell>
          <cell r="I56"/>
          <cell r="J56"/>
          <cell r="K56">
            <v>2</v>
          </cell>
          <cell r="L56"/>
          <cell r="M56"/>
          <cell r="N56">
            <v>7</v>
          </cell>
          <cell r="O56"/>
          <cell r="P56"/>
          <cell r="Q56">
            <v>10</v>
          </cell>
          <cell r="R56"/>
          <cell r="S56"/>
        </row>
        <row r="57">
          <cell r="A57">
            <v>6</v>
          </cell>
          <cell r="B57">
            <v>10</v>
          </cell>
          <cell r="C57" t="str">
            <v>TN A</v>
          </cell>
          <cell r="D57" t="str">
            <v>Mihalda Filip</v>
          </cell>
          <cell r="E57">
            <v>8</v>
          </cell>
          <cell r="F57"/>
          <cell r="G57"/>
          <cell r="H57">
            <v>4</v>
          </cell>
          <cell r="I57"/>
          <cell r="J57"/>
          <cell r="K57">
            <v>1</v>
          </cell>
          <cell r="L57"/>
          <cell r="M57"/>
          <cell r="N57">
            <v>9</v>
          </cell>
          <cell r="O57"/>
          <cell r="P57"/>
          <cell r="Q57">
            <v>5</v>
          </cell>
          <cell r="R57"/>
          <cell r="S57"/>
        </row>
        <row r="58">
          <cell r="A58">
            <v>7</v>
          </cell>
          <cell r="B58">
            <v>3</v>
          </cell>
          <cell r="C58" t="str">
            <v>TN B</v>
          </cell>
          <cell r="D58" t="str">
            <v>Thurský Branislav</v>
          </cell>
          <cell r="E58">
            <v>3</v>
          </cell>
          <cell r="F58"/>
          <cell r="G58"/>
          <cell r="H58">
            <v>8</v>
          </cell>
          <cell r="I58"/>
          <cell r="J58"/>
          <cell r="K58">
            <v>6</v>
          </cell>
          <cell r="L58"/>
          <cell r="M58"/>
          <cell r="N58">
            <v>8</v>
          </cell>
          <cell r="O58"/>
          <cell r="P58"/>
          <cell r="Q58">
            <v>2</v>
          </cell>
          <cell r="R58"/>
          <cell r="S58"/>
        </row>
        <row r="59">
          <cell r="A59">
            <v>8</v>
          </cell>
          <cell r="B59">
            <v>2</v>
          </cell>
          <cell r="C59" t="str">
            <v>TT</v>
          </cell>
          <cell r="D59" t="str">
            <v>Lencses Patrik</v>
          </cell>
          <cell r="E59">
            <v>2</v>
          </cell>
          <cell r="F59"/>
          <cell r="G59"/>
          <cell r="H59">
            <v>9</v>
          </cell>
          <cell r="I59"/>
          <cell r="J59"/>
          <cell r="K59">
            <v>7</v>
          </cell>
          <cell r="L59"/>
          <cell r="M59"/>
          <cell r="N59">
            <v>3</v>
          </cell>
          <cell r="O59"/>
          <cell r="P59"/>
          <cell r="Q59">
            <v>6</v>
          </cell>
          <cell r="R59"/>
          <cell r="S59"/>
        </row>
        <row r="60">
          <cell r="A60">
            <v>9</v>
          </cell>
          <cell r="B60">
            <v>7</v>
          </cell>
          <cell r="C60" t="str">
            <v>VT</v>
          </cell>
          <cell r="D60" t="str">
            <v>Hatala Richard</v>
          </cell>
          <cell r="E60">
            <v>4</v>
          </cell>
          <cell r="F60"/>
          <cell r="G60"/>
          <cell r="H60">
            <v>5</v>
          </cell>
          <cell r="I60"/>
          <cell r="J60"/>
          <cell r="K60">
            <v>8</v>
          </cell>
          <cell r="L60"/>
          <cell r="M60"/>
          <cell r="N60">
            <v>10</v>
          </cell>
          <cell r="O60"/>
          <cell r="P60"/>
          <cell r="Q60">
            <v>1</v>
          </cell>
          <cell r="R60"/>
          <cell r="S60"/>
        </row>
        <row r="61">
          <cell r="A61">
            <v>10</v>
          </cell>
          <cell r="B61">
            <v>1</v>
          </cell>
          <cell r="C61" t="str">
            <v>ZC</v>
          </cell>
          <cell r="D61" t="str">
            <v>Timoranský Attila</v>
          </cell>
          <cell r="E61">
            <v>5</v>
          </cell>
          <cell r="F61"/>
          <cell r="G61"/>
          <cell r="H61">
            <v>7</v>
          </cell>
          <cell r="I61"/>
          <cell r="J61"/>
          <cell r="K61">
            <v>10</v>
          </cell>
          <cell r="L61"/>
          <cell r="M61"/>
          <cell r="N61">
            <v>1</v>
          </cell>
          <cell r="O61"/>
          <cell r="P61"/>
          <cell r="Q61">
            <v>4</v>
          </cell>
          <cell r="R61"/>
          <cell r="S61"/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workbookViewId="0">
      <selection activeCell="Q5" sqref="Q5:Q14"/>
    </sheetView>
  </sheetViews>
  <sheetFormatPr defaultRowHeight="15.6" x14ac:dyDescent="0.4"/>
  <cols>
    <col min="1" max="1" width="5.33203125" customWidth="1"/>
    <col min="2" max="2" width="9.44140625" customWidth="1"/>
    <col min="3" max="3" width="22.5546875" customWidth="1"/>
    <col min="4" max="4" width="4" style="31" customWidth="1"/>
    <col min="5" max="5" width="6" customWidth="1"/>
    <col min="6" max="6" width="5.44140625" customWidth="1"/>
    <col min="7" max="7" width="4.21875" customWidth="1"/>
    <col min="8" max="8" width="5.88671875" customWidth="1"/>
    <col min="9" max="9" width="5.5546875" customWidth="1"/>
    <col min="10" max="10" width="4" customWidth="1"/>
    <col min="11" max="11" width="5.21875" customWidth="1"/>
    <col min="12" max="12" width="5.88671875" customWidth="1"/>
    <col min="13" max="13" width="3.77734375" customWidth="1"/>
    <col min="14" max="14" width="5.33203125" customWidth="1"/>
    <col min="15" max="15" width="5.88671875" customWidth="1"/>
    <col min="16" max="16" width="4" customWidth="1"/>
    <col min="17" max="17" width="6" customWidth="1"/>
    <col min="18" max="18" width="5.77734375" customWidth="1"/>
    <col min="19" max="19" width="6" customWidth="1"/>
    <col min="22" max="22" width="10" customWidth="1"/>
    <col min="23" max="23" width="6.109375" customWidth="1"/>
  </cols>
  <sheetData>
    <row r="1" spans="1:22" ht="29.25" customHeight="1" x14ac:dyDescent="0.5">
      <c r="C1" s="13" t="s">
        <v>34</v>
      </c>
      <c r="H1" s="37" t="s">
        <v>16</v>
      </c>
      <c r="J1" s="38" t="s">
        <v>23</v>
      </c>
      <c r="L1" s="125"/>
    </row>
    <row r="2" spans="1:22" ht="16.2" thickBot="1" x14ac:dyDescent="0.45"/>
    <row r="3" spans="1:22" ht="24" customHeight="1" thickBot="1" x14ac:dyDescent="0.45">
      <c r="A3" s="42" t="s">
        <v>21</v>
      </c>
      <c r="B3" s="6"/>
      <c r="C3" s="7"/>
      <c r="D3" s="32"/>
      <c r="E3" s="4" t="s">
        <v>0</v>
      </c>
      <c r="F3" s="8"/>
      <c r="G3" s="5"/>
      <c r="H3" s="4" t="s">
        <v>1</v>
      </c>
      <c r="I3" s="4"/>
      <c r="J3" s="5"/>
      <c r="K3" s="4" t="s">
        <v>2</v>
      </c>
      <c r="L3" s="8"/>
      <c r="M3" s="12"/>
      <c r="N3" s="4" t="s">
        <v>3</v>
      </c>
      <c r="O3" s="14"/>
      <c r="P3" s="4"/>
      <c r="Q3" s="4" t="s">
        <v>32</v>
      </c>
      <c r="R3" s="8"/>
      <c r="S3" s="5" t="s">
        <v>8</v>
      </c>
      <c r="T3" s="5" t="s">
        <v>8</v>
      </c>
      <c r="U3" s="12" t="s">
        <v>11</v>
      </c>
      <c r="V3" s="14"/>
    </row>
    <row r="4" spans="1:22" ht="20.100000000000001" customHeight="1" thickBot="1" x14ac:dyDescent="0.35">
      <c r="A4" s="46" t="s">
        <v>7</v>
      </c>
      <c r="B4" s="47" t="s">
        <v>5</v>
      </c>
      <c r="C4" s="10" t="s">
        <v>6</v>
      </c>
      <c r="D4" s="139" t="s">
        <v>13</v>
      </c>
      <c r="E4" s="2" t="s">
        <v>15</v>
      </c>
      <c r="F4" s="22" t="s">
        <v>12</v>
      </c>
      <c r="G4" s="139" t="s">
        <v>13</v>
      </c>
      <c r="H4" s="2" t="s">
        <v>15</v>
      </c>
      <c r="I4" s="22" t="s">
        <v>12</v>
      </c>
      <c r="J4" s="140" t="s">
        <v>13</v>
      </c>
      <c r="K4" s="21" t="s">
        <v>15</v>
      </c>
      <c r="L4" s="22" t="s">
        <v>12</v>
      </c>
      <c r="M4" s="140" t="s">
        <v>13</v>
      </c>
      <c r="N4" s="21" t="s">
        <v>15</v>
      </c>
      <c r="O4" s="22" t="s">
        <v>12</v>
      </c>
      <c r="P4" s="139" t="s">
        <v>13</v>
      </c>
      <c r="Q4" s="2" t="s">
        <v>15</v>
      </c>
      <c r="R4" s="22" t="s">
        <v>12</v>
      </c>
      <c r="S4" s="72" t="s">
        <v>9</v>
      </c>
      <c r="T4" s="73" t="s">
        <v>12</v>
      </c>
      <c r="U4" s="5" t="s">
        <v>4</v>
      </c>
      <c r="V4" s="22"/>
    </row>
    <row r="5" spans="1:22" ht="40.049999999999997" customHeight="1" x14ac:dyDescent="0.3">
      <c r="A5" s="96">
        <v>1</v>
      </c>
      <c r="B5" s="91" t="s">
        <v>50</v>
      </c>
      <c r="C5" s="176" t="s">
        <v>77</v>
      </c>
      <c r="D5" s="167">
        <v>1</v>
      </c>
      <c r="E5" s="134">
        <v>31</v>
      </c>
      <c r="F5" s="117">
        <v>1</v>
      </c>
      <c r="G5" s="170">
        <v>10</v>
      </c>
      <c r="H5" s="134">
        <v>1</v>
      </c>
      <c r="I5" s="117">
        <v>10</v>
      </c>
      <c r="J5" s="170">
        <v>5</v>
      </c>
      <c r="K5" s="134">
        <v>6</v>
      </c>
      <c r="L5" s="117">
        <v>3</v>
      </c>
      <c r="M5" s="170">
        <v>4</v>
      </c>
      <c r="N5" s="149">
        <v>3</v>
      </c>
      <c r="O5" s="117">
        <v>6</v>
      </c>
      <c r="P5" s="167">
        <v>8</v>
      </c>
      <c r="Q5" s="134">
        <v>2</v>
      </c>
      <c r="R5" s="117">
        <v>9</v>
      </c>
      <c r="S5" s="141">
        <f>E5+H5+K5+N5+Q5</f>
        <v>43</v>
      </c>
      <c r="T5" s="157">
        <f>F5+I5+L5+O5+R5</f>
        <v>29</v>
      </c>
      <c r="U5" s="160">
        <v>6</v>
      </c>
      <c r="V5" s="61"/>
    </row>
    <row r="6" spans="1:22" ht="40.049999999999997" customHeight="1" x14ac:dyDescent="0.3">
      <c r="A6" s="97">
        <v>2</v>
      </c>
      <c r="B6" s="92" t="s">
        <v>51</v>
      </c>
      <c r="C6" s="177" t="s">
        <v>81</v>
      </c>
      <c r="D6" s="168">
        <v>7</v>
      </c>
      <c r="E6" s="133">
        <v>6</v>
      </c>
      <c r="F6" s="135">
        <v>8</v>
      </c>
      <c r="G6" s="171">
        <v>6</v>
      </c>
      <c r="H6" s="133">
        <v>7</v>
      </c>
      <c r="I6" s="135">
        <v>6</v>
      </c>
      <c r="J6" s="171">
        <v>9</v>
      </c>
      <c r="K6" s="133">
        <v>2</v>
      </c>
      <c r="L6" s="135">
        <v>9</v>
      </c>
      <c r="M6" s="171">
        <v>2</v>
      </c>
      <c r="N6" s="148">
        <v>3</v>
      </c>
      <c r="O6" s="135">
        <v>6</v>
      </c>
      <c r="P6" s="168">
        <v>3</v>
      </c>
      <c r="Q6" s="133">
        <v>9</v>
      </c>
      <c r="R6" s="135">
        <v>2</v>
      </c>
      <c r="S6" s="142">
        <f t="shared" ref="S6:T14" si="0">E6+H6+K6+N6+Q6</f>
        <v>27</v>
      </c>
      <c r="T6" s="158">
        <f t="shared" si="0"/>
        <v>31</v>
      </c>
      <c r="U6" s="161">
        <v>8</v>
      </c>
      <c r="V6" s="63"/>
    </row>
    <row r="7" spans="1:22" ht="40.049999999999997" customHeight="1" x14ac:dyDescent="0.3">
      <c r="A7" s="97">
        <v>3</v>
      </c>
      <c r="B7" s="92" t="s">
        <v>52</v>
      </c>
      <c r="C7" s="177" t="s">
        <v>82</v>
      </c>
      <c r="D7" s="168">
        <v>9</v>
      </c>
      <c r="E7" s="133">
        <v>2</v>
      </c>
      <c r="F7" s="135">
        <v>9</v>
      </c>
      <c r="G7" s="171">
        <v>2</v>
      </c>
      <c r="H7" s="133">
        <v>20</v>
      </c>
      <c r="I7" s="135">
        <v>1</v>
      </c>
      <c r="J7" s="171">
        <v>3</v>
      </c>
      <c r="K7" s="133">
        <v>2</v>
      </c>
      <c r="L7" s="135">
        <v>9</v>
      </c>
      <c r="M7" s="171">
        <v>5</v>
      </c>
      <c r="N7" s="148">
        <v>9</v>
      </c>
      <c r="O7" s="135">
        <v>2</v>
      </c>
      <c r="P7" s="168">
        <v>9</v>
      </c>
      <c r="Q7" s="133">
        <v>2</v>
      </c>
      <c r="R7" s="135">
        <v>9</v>
      </c>
      <c r="S7" s="142">
        <f t="shared" si="0"/>
        <v>35</v>
      </c>
      <c r="T7" s="158">
        <f t="shared" si="0"/>
        <v>30</v>
      </c>
      <c r="U7" s="161">
        <v>7</v>
      </c>
      <c r="V7" s="63"/>
    </row>
    <row r="8" spans="1:22" ht="40.049999999999997" customHeight="1" x14ac:dyDescent="0.3">
      <c r="A8" s="97">
        <v>4</v>
      </c>
      <c r="B8" s="92" t="s">
        <v>53</v>
      </c>
      <c r="C8" s="177" t="s">
        <v>83</v>
      </c>
      <c r="D8" s="168">
        <v>6</v>
      </c>
      <c r="E8" s="133">
        <v>8</v>
      </c>
      <c r="F8" s="135">
        <v>7</v>
      </c>
      <c r="G8" s="171">
        <v>3</v>
      </c>
      <c r="H8" s="133">
        <v>17</v>
      </c>
      <c r="I8" s="135">
        <v>2</v>
      </c>
      <c r="J8" s="171">
        <v>2</v>
      </c>
      <c r="K8" s="133">
        <v>12</v>
      </c>
      <c r="L8" s="135">
        <v>2</v>
      </c>
      <c r="M8" s="171">
        <v>7</v>
      </c>
      <c r="N8" s="148">
        <v>0</v>
      </c>
      <c r="O8" s="135">
        <v>10</v>
      </c>
      <c r="P8" s="168">
        <v>10</v>
      </c>
      <c r="Q8" s="133">
        <v>4</v>
      </c>
      <c r="R8" s="135">
        <v>5.5</v>
      </c>
      <c r="S8" s="142">
        <f t="shared" si="0"/>
        <v>41</v>
      </c>
      <c r="T8" s="158">
        <f t="shared" si="0"/>
        <v>26.5</v>
      </c>
      <c r="U8" s="161">
        <v>4</v>
      </c>
      <c r="V8" s="63"/>
    </row>
    <row r="9" spans="1:22" ht="40.049999999999997" customHeight="1" x14ac:dyDescent="0.3">
      <c r="A9" s="97">
        <v>5</v>
      </c>
      <c r="B9" s="92" t="s">
        <v>54</v>
      </c>
      <c r="C9" s="177" t="s">
        <v>60</v>
      </c>
      <c r="D9" s="168">
        <v>8</v>
      </c>
      <c r="E9" s="133">
        <v>14</v>
      </c>
      <c r="F9" s="135">
        <v>5</v>
      </c>
      <c r="G9" s="171">
        <v>4</v>
      </c>
      <c r="H9" s="133">
        <v>8</v>
      </c>
      <c r="I9" s="135">
        <v>5</v>
      </c>
      <c r="J9" s="171">
        <v>1</v>
      </c>
      <c r="K9" s="133">
        <v>22</v>
      </c>
      <c r="L9" s="135">
        <v>1</v>
      </c>
      <c r="M9" s="171">
        <v>9</v>
      </c>
      <c r="N9" s="148">
        <v>5</v>
      </c>
      <c r="O9" s="135">
        <v>3</v>
      </c>
      <c r="P9" s="168">
        <v>5</v>
      </c>
      <c r="Q9" s="133">
        <v>8</v>
      </c>
      <c r="R9" s="135">
        <v>3</v>
      </c>
      <c r="S9" s="142">
        <f t="shared" si="0"/>
        <v>57</v>
      </c>
      <c r="T9" s="158">
        <f t="shared" si="0"/>
        <v>17</v>
      </c>
      <c r="U9" s="161">
        <v>2</v>
      </c>
      <c r="V9" s="63"/>
    </row>
    <row r="10" spans="1:22" ht="40.049999999999997" customHeight="1" x14ac:dyDescent="0.3">
      <c r="A10" s="97">
        <v>6</v>
      </c>
      <c r="B10" s="92" t="s">
        <v>55</v>
      </c>
      <c r="C10" s="177" t="s">
        <v>61</v>
      </c>
      <c r="D10" s="168">
        <v>5</v>
      </c>
      <c r="E10" s="133">
        <v>12</v>
      </c>
      <c r="F10" s="135">
        <v>6</v>
      </c>
      <c r="G10" s="171">
        <v>7</v>
      </c>
      <c r="H10" s="133">
        <v>4</v>
      </c>
      <c r="I10" s="135">
        <v>7.5</v>
      </c>
      <c r="J10" s="171">
        <v>10</v>
      </c>
      <c r="K10" s="133">
        <v>3</v>
      </c>
      <c r="L10" s="135">
        <v>6.5</v>
      </c>
      <c r="M10" s="171">
        <v>1</v>
      </c>
      <c r="N10" s="148">
        <v>2</v>
      </c>
      <c r="O10" s="135">
        <v>8</v>
      </c>
      <c r="P10" s="168">
        <v>4</v>
      </c>
      <c r="Q10" s="133">
        <v>5</v>
      </c>
      <c r="R10" s="135">
        <v>4</v>
      </c>
      <c r="S10" s="142">
        <f t="shared" si="0"/>
        <v>26</v>
      </c>
      <c r="T10" s="158">
        <f t="shared" si="0"/>
        <v>32</v>
      </c>
      <c r="U10" s="161">
        <v>9</v>
      </c>
      <c r="V10" s="63"/>
    </row>
    <row r="11" spans="1:22" ht="40.049999999999997" customHeight="1" x14ac:dyDescent="0.3">
      <c r="A11" s="98">
        <v>7</v>
      </c>
      <c r="B11" s="93" t="s">
        <v>56</v>
      </c>
      <c r="C11" s="177" t="s">
        <v>84</v>
      </c>
      <c r="D11" s="168">
        <v>4</v>
      </c>
      <c r="E11" s="133">
        <v>24</v>
      </c>
      <c r="F11" s="135">
        <v>3</v>
      </c>
      <c r="G11" s="171">
        <v>5</v>
      </c>
      <c r="H11" s="133">
        <v>10</v>
      </c>
      <c r="I11" s="135">
        <v>4</v>
      </c>
      <c r="J11" s="171">
        <v>8</v>
      </c>
      <c r="K11" s="133">
        <v>5</v>
      </c>
      <c r="L11" s="135">
        <v>4.5</v>
      </c>
      <c r="M11" s="171">
        <v>10</v>
      </c>
      <c r="N11" s="148">
        <v>4</v>
      </c>
      <c r="O11" s="135">
        <v>4</v>
      </c>
      <c r="P11" s="168">
        <v>1</v>
      </c>
      <c r="Q11" s="133">
        <v>13</v>
      </c>
      <c r="R11" s="135">
        <v>1</v>
      </c>
      <c r="S11" s="142">
        <f t="shared" si="0"/>
        <v>56</v>
      </c>
      <c r="T11" s="158">
        <f t="shared" si="0"/>
        <v>16.5</v>
      </c>
      <c r="U11" s="161">
        <v>1</v>
      </c>
      <c r="V11" s="135"/>
    </row>
    <row r="12" spans="1:22" ht="40.049999999999997" customHeight="1" x14ac:dyDescent="0.3">
      <c r="A12" s="99">
        <v>8</v>
      </c>
      <c r="B12" s="92" t="s">
        <v>57</v>
      </c>
      <c r="C12" s="178" t="s">
        <v>85</v>
      </c>
      <c r="D12" s="168">
        <v>3</v>
      </c>
      <c r="E12" s="133">
        <v>29</v>
      </c>
      <c r="F12" s="135">
        <v>2</v>
      </c>
      <c r="G12" s="171">
        <v>8</v>
      </c>
      <c r="H12" s="133">
        <v>3</v>
      </c>
      <c r="I12" s="135">
        <v>9</v>
      </c>
      <c r="J12" s="171">
        <v>6</v>
      </c>
      <c r="K12" s="133">
        <v>5</v>
      </c>
      <c r="L12" s="135">
        <v>4.5</v>
      </c>
      <c r="M12" s="171">
        <v>8</v>
      </c>
      <c r="N12" s="148">
        <v>3</v>
      </c>
      <c r="O12" s="135">
        <v>6</v>
      </c>
      <c r="P12" s="168">
        <v>2</v>
      </c>
      <c r="Q12" s="133">
        <v>3</v>
      </c>
      <c r="R12" s="135">
        <v>7</v>
      </c>
      <c r="S12" s="142">
        <f t="shared" si="0"/>
        <v>43</v>
      </c>
      <c r="T12" s="158">
        <f t="shared" si="0"/>
        <v>28.5</v>
      </c>
      <c r="U12" s="161">
        <v>5</v>
      </c>
      <c r="V12" s="63"/>
    </row>
    <row r="13" spans="1:22" ht="40.049999999999997" customHeight="1" x14ac:dyDescent="0.3">
      <c r="A13" s="116">
        <v>9</v>
      </c>
      <c r="B13" s="93" t="s">
        <v>58</v>
      </c>
      <c r="C13" s="178" t="s">
        <v>86</v>
      </c>
      <c r="D13" s="168">
        <v>2</v>
      </c>
      <c r="E13" s="133">
        <v>18</v>
      </c>
      <c r="F13" s="135">
        <v>4</v>
      </c>
      <c r="G13" s="171">
        <v>9</v>
      </c>
      <c r="H13" s="133">
        <v>4</v>
      </c>
      <c r="I13" s="135">
        <v>7.5</v>
      </c>
      <c r="J13" s="171">
        <v>7</v>
      </c>
      <c r="K13" s="133">
        <v>3</v>
      </c>
      <c r="L13" s="135">
        <v>6.5</v>
      </c>
      <c r="M13" s="171">
        <v>3</v>
      </c>
      <c r="N13" s="148">
        <v>13</v>
      </c>
      <c r="O13" s="135">
        <v>1</v>
      </c>
      <c r="P13" s="168">
        <v>6</v>
      </c>
      <c r="Q13" s="133">
        <v>4</v>
      </c>
      <c r="R13" s="135">
        <v>5.5</v>
      </c>
      <c r="S13" s="142">
        <f t="shared" si="0"/>
        <v>42</v>
      </c>
      <c r="T13" s="158">
        <f t="shared" si="0"/>
        <v>24.5</v>
      </c>
      <c r="U13" s="161">
        <v>3</v>
      </c>
      <c r="V13" s="63"/>
    </row>
    <row r="14" spans="1:22" ht="40.049999999999997" customHeight="1" thickBot="1" x14ac:dyDescent="0.35">
      <c r="A14" s="100">
        <v>10</v>
      </c>
      <c r="B14" s="94" t="s">
        <v>59</v>
      </c>
      <c r="C14" s="179" t="s">
        <v>87</v>
      </c>
      <c r="D14" s="169">
        <v>10</v>
      </c>
      <c r="E14" s="136">
        <v>0</v>
      </c>
      <c r="F14" s="137">
        <v>10</v>
      </c>
      <c r="G14" s="172">
        <v>1</v>
      </c>
      <c r="H14" s="136">
        <v>13</v>
      </c>
      <c r="I14" s="137">
        <v>3</v>
      </c>
      <c r="J14" s="172">
        <v>4</v>
      </c>
      <c r="K14" s="136">
        <v>2</v>
      </c>
      <c r="L14" s="137">
        <v>9</v>
      </c>
      <c r="M14" s="172">
        <v>6</v>
      </c>
      <c r="N14" s="150">
        <v>1</v>
      </c>
      <c r="O14" s="137">
        <v>9</v>
      </c>
      <c r="P14" s="169">
        <v>7</v>
      </c>
      <c r="Q14" s="136">
        <v>2</v>
      </c>
      <c r="R14" s="137">
        <v>9</v>
      </c>
      <c r="S14" s="143">
        <f t="shared" si="0"/>
        <v>18</v>
      </c>
      <c r="T14" s="159">
        <f t="shared" si="0"/>
        <v>40</v>
      </c>
      <c r="U14" s="162">
        <v>10</v>
      </c>
      <c r="V14" s="66"/>
    </row>
  </sheetData>
  <pageMargins left="0.70866141732283472" right="0.70866141732283472" top="0.74803149606299213" bottom="0.74803149606299213" header="0.31496062992125984" footer="0.31496062992125984"/>
  <pageSetup paperSize="9" scale="83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16"/>
  <sheetViews>
    <sheetView topLeftCell="A10" workbookViewId="0">
      <selection activeCell="R13" sqref="R13"/>
    </sheetView>
  </sheetViews>
  <sheetFormatPr defaultRowHeight="14.4" x14ac:dyDescent="0.3"/>
  <cols>
    <col min="1" max="1" width="5.33203125" customWidth="1"/>
    <col min="2" max="2" width="22.5546875" customWidth="1"/>
    <col min="3" max="3" width="6.33203125" customWidth="1"/>
    <col min="4" max="4" width="6" customWidth="1"/>
    <col min="5" max="5" width="6.33203125" customWidth="1"/>
    <col min="6" max="6" width="5.44140625" customWidth="1"/>
    <col min="7" max="7" width="6.6640625" customWidth="1"/>
    <col min="8" max="8" width="6.44140625" customWidth="1"/>
    <col min="9" max="9" width="5" customWidth="1"/>
    <col min="10" max="10" width="6" customWidth="1"/>
    <col min="11" max="11" width="6.6640625" customWidth="1"/>
    <col min="12" max="12" width="5.33203125" customWidth="1"/>
    <col min="13" max="13" width="6.33203125" customWidth="1"/>
    <col min="14" max="14" width="6.6640625" customWidth="1"/>
    <col min="15" max="15" width="8.109375" customWidth="1"/>
    <col min="16" max="16" width="8.21875" customWidth="1"/>
    <col min="17" max="17" width="6.5546875" customWidth="1"/>
    <col min="18" max="18" width="9" customWidth="1"/>
  </cols>
  <sheetData>
    <row r="1" spans="1:18" ht="25.8" x14ac:dyDescent="0.5">
      <c r="B1" s="13" t="s">
        <v>33</v>
      </c>
      <c r="G1" t="s">
        <v>115</v>
      </c>
    </row>
    <row r="2" spans="1:18" ht="15" thickBot="1" x14ac:dyDescent="0.35"/>
    <row r="3" spans="1:18" ht="21.6" thickBot="1" x14ac:dyDescent="0.45">
      <c r="A3" s="5" t="s">
        <v>14</v>
      </c>
      <c r="B3" s="4"/>
      <c r="C3" s="20" t="s">
        <v>16</v>
      </c>
      <c r="D3" s="4"/>
      <c r="E3" s="8"/>
      <c r="F3" s="19" t="s">
        <v>17</v>
      </c>
      <c r="G3" s="4"/>
      <c r="H3" s="8"/>
      <c r="I3" s="18" t="s">
        <v>18</v>
      </c>
      <c r="J3" s="4"/>
      <c r="K3" s="4"/>
      <c r="L3" s="20" t="s">
        <v>19</v>
      </c>
      <c r="M3" s="4"/>
      <c r="N3" s="8"/>
      <c r="O3" s="4"/>
      <c r="P3" s="4" t="s">
        <v>8</v>
      </c>
      <c r="Q3" s="57"/>
      <c r="R3" s="8" t="s">
        <v>11</v>
      </c>
    </row>
    <row r="4" spans="1:18" ht="15" thickBot="1" x14ac:dyDescent="0.35">
      <c r="A4" s="58" t="s">
        <v>7</v>
      </c>
      <c r="B4" s="59" t="s">
        <v>5</v>
      </c>
      <c r="C4" s="21" t="s">
        <v>15</v>
      </c>
      <c r="D4" s="78" t="s">
        <v>12</v>
      </c>
      <c r="E4" s="73" t="s">
        <v>20</v>
      </c>
      <c r="F4" s="21" t="s">
        <v>15</v>
      </c>
      <c r="G4" s="78" t="s">
        <v>12</v>
      </c>
      <c r="H4" s="73" t="s">
        <v>20</v>
      </c>
      <c r="I4" s="2" t="s">
        <v>15</v>
      </c>
      <c r="J4" s="78" t="s">
        <v>12</v>
      </c>
      <c r="K4" s="79" t="s">
        <v>20</v>
      </c>
      <c r="L4" s="21" t="s">
        <v>15</v>
      </c>
      <c r="M4" s="78" t="s">
        <v>12</v>
      </c>
      <c r="N4" s="73" t="s">
        <v>20</v>
      </c>
      <c r="O4" s="29" t="s">
        <v>9</v>
      </c>
      <c r="P4" s="78" t="s">
        <v>12</v>
      </c>
      <c r="Q4" s="22" t="s">
        <v>21</v>
      </c>
      <c r="R4" s="15" t="s">
        <v>4</v>
      </c>
    </row>
    <row r="5" spans="1:18" ht="34.200000000000003" customHeight="1" x14ac:dyDescent="0.45">
      <c r="A5" s="39">
        <v>1</v>
      </c>
      <c r="B5" s="96" t="s">
        <v>68</v>
      </c>
      <c r="C5" s="76">
        <f>'NE - A'!S5</f>
        <v>21</v>
      </c>
      <c r="D5" s="43">
        <f>'NE - A'!T5</f>
        <v>38</v>
      </c>
      <c r="E5" s="36">
        <f>'NE - A'!U5</f>
        <v>10</v>
      </c>
      <c r="F5" s="76">
        <f>'NE - B'!S5</f>
        <v>21</v>
      </c>
      <c r="G5" s="43">
        <f>'NE - B'!T5</f>
        <v>28.5</v>
      </c>
      <c r="H5" s="122">
        <f>'NE - B'!U5</f>
        <v>5</v>
      </c>
      <c r="I5" s="84">
        <f>'NE - C'!S5</f>
        <v>43</v>
      </c>
      <c r="J5" s="43">
        <f>'NE - C'!T5</f>
        <v>23</v>
      </c>
      <c r="K5" s="36">
        <f>'NE - C'!U5</f>
        <v>4</v>
      </c>
      <c r="L5" s="101">
        <f>'NE - D'!S5</f>
        <v>23</v>
      </c>
      <c r="M5" s="43">
        <f>'NE - D'!T5</f>
        <v>33</v>
      </c>
      <c r="N5" s="36">
        <f>'NE - D'!U5</f>
        <v>7</v>
      </c>
      <c r="O5" s="77">
        <f>C5+F5+I5+L5</f>
        <v>108</v>
      </c>
      <c r="P5" s="56">
        <f>D5+G5+J5+M5</f>
        <v>122.5</v>
      </c>
      <c r="Q5" s="41">
        <f>E5+H5+K5+N5</f>
        <v>26</v>
      </c>
      <c r="R5" s="95">
        <v>7</v>
      </c>
    </row>
    <row r="6" spans="1:18" ht="38.4" customHeight="1" x14ac:dyDescent="0.45">
      <c r="A6" s="9">
        <v>2</v>
      </c>
      <c r="B6" s="97" t="s">
        <v>67</v>
      </c>
      <c r="C6" s="80">
        <f>'NE - A'!S6</f>
        <v>32</v>
      </c>
      <c r="D6" s="35">
        <f>'NE - A'!T6</f>
        <v>30</v>
      </c>
      <c r="E6" s="33">
        <f>'NE - A'!U6</f>
        <v>7</v>
      </c>
      <c r="F6" s="80">
        <f>'NE - B'!S6</f>
        <v>14</v>
      </c>
      <c r="G6" s="35">
        <f>'NE - B'!T6</f>
        <v>38.5</v>
      </c>
      <c r="H6" s="123">
        <f>'NE - B'!U6</f>
        <v>9</v>
      </c>
      <c r="I6" s="85">
        <f>'NE - C'!S6</f>
        <v>29</v>
      </c>
      <c r="J6" s="35">
        <f>'NE - C'!T6</f>
        <v>33.5</v>
      </c>
      <c r="K6" s="33">
        <f>'NE - C'!U6</f>
        <v>7</v>
      </c>
      <c r="L6" s="102">
        <f>'NE - D'!S6</f>
        <v>26</v>
      </c>
      <c r="M6" s="35">
        <f>'NE - D'!T6</f>
        <v>25</v>
      </c>
      <c r="N6" s="33">
        <f>'NE - D'!U6</f>
        <v>5</v>
      </c>
      <c r="O6" s="82">
        <f t="shared" ref="O6:O14" si="0">C6+F6+I6+L6</f>
        <v>101</v>
      </c>
      <c r="P6" s="52">
        <f t="shared" ref="P6:P14" si="1">D6+G6+J6+M6</f>
        <v>127</v>
      </c>
      <c r="Q6" s="54">
        <f t="shared" ref="Q6:Q14" si="2">E6+H6+K6+N6</f>
        <v>28</v>
      </c>
      <c r="R6" s="16">
        <v>8</v>
      </c>
    </row>
    <row r="7" spans="1:18" ht="37.200000000000003" customHeight="1" x14ac:dyDescent="0.45">
      <c r="A7" s="9">
        <v>3</v>
      </c>
      <c r="B7" s="97" t="s">
        <v>69</v>
      </c>
      <c r="C7" s="80">
        <f>'NE - A'!S7</f>
        <v>32</v>
      </c>
      <c r="D7" s="35">
        <f>'NE - A'!T7</f>
        <v>28.5</v>
      </c>
      <c r="E7" s="33">
        <f>'NE - A'!U7</f>
        <v>5</v>
      </c>
      <c r="F7" s="80">
        <f>'NE - B'!S7</f>
        <v>29</v>
      </c>
      <c r="G7" s="35">
        <f>'NE - B'!T7</f>
        <v>20</v>
      </c>
      <c r="H7" s="123">
        <f>'NE - B'!U7</f>
        <v>3</v>
      </c>
      <c r="I7" s="85">
        <f>'NE - C'!S7</f>
        <v>20</v>
      </c>
      <c r="J7" s="35">
        <f>'NE - C'!T7</f>
        <v>39.5</v>
      </c>
      <c r="K7" s="33">
        <f>'NE - C'!U7</f>
        <v>8</v>
      </c>
      <c r="L7" s="102">
        <f>'NE - D'!S7</f>
        <v>45</v>
      </c>
      <c r="M7" s="35">
        <f>'NE - D'!T7</f>
        <v>15</v>
      </c>
      <c r="N7" s="33">
        <f>'NE - D'!U7</f>
        <v>1</v>
      </c>
      <c r="O7" s="82">
        <f t="shared" si="0"/>
        <v>126</v>
      </c>
      <c r="P7" s="52">
        <f t="shared" si="1"/>
        <v>103</v>
      </c>
      <c r="Q7" s="54">
        <f t="shared" si="2"/>
        <v>17</v>
      </c>
      <c r="R7" s="16">
        <v>3</v>
      </c>
    </row>
    <row r="8" spans="1:18" ht="36.6" customHeight="1" x14ac:dyDescent="0.45">
      <c r="A8" s="9">
        <v>4</v>
      </c>
      <c r="B8" s="97" t="s">
        <v>70</v>
      </c>
      <c r="C8" s="80">
        <f>'NE - A'!S8</f>
        <v>42</v>
      </c>
      <c r="D8" s="35">
        <f>'NE - A'!T8</f>
        <v>18</v>
      </c>
      <c r="E8" s="33">
        <f>'NE - A'!U8</f>
        <v>1</v>
      </c>
      <c r="F8" s="80">
        <f>'NE - B'!S8</f>
        <v>19</v>
      </c>
      <c r="G8" s="35">
        <f>'NE - B'!T8</f>
        <v>29.5</v>
      </c>
      <c r="H8" s="123">
        <f>'NE - B'!U8</f>
        <v>6</v>
      </c>
      <c r="I8" s="85">
        <f>'NE - C'!S8</f>
        <v>23</v>
      </c>
      <c r="J8" s="35">
        <f>'NE - C'!T8</f>
        <v>40</v>
      </c>
      <c r="K8" s="33">
        <f>'NE - C'!U8</f>
        <v>9</v>
      </c>
      <c r="L8" s="102">
        <f>'NE - D'!S8</f>
        <v>27</v>
      </c>
      <c r="M8" s="35">
        <f>'NE - D'!T8</f>
        <v>23.5</v>
      </c>
      <c r="N8" s="33">
        <f>'NE - D'!U8</f>
        <v>4</v>
      </c>
      <c r="O8" s="82">
        <f t="shared" si="0"/>
        <v>111</v>
      </c>
      <c r="P8" s="52">
        <f t="shared" si="1"/>
        <v>111</v>
      </c>
      <c r="Q8" s="54">
        <f t="shared" si="2"/>
        <v>20</v>
      </c>
      <c r="R8" s="16">
        <v>5</v>
      </c>
    </row>
    <row r="9" spans="1:18" ht="37.200000000000003" customHeight="1" x14ac:dyDescent="0.45">
      <c r="A9" s="9">
        <v>5</v>
      </c>
      <c r="B9" s="97" t="s">
        <v>71</v>
      </c>
      <c r="C9" s="80">
        <f>'NE - A'!S9</f>
        <v>38</v>
      </c>
      <c r="D9" s="35">
        <f>'NE - A'!T9</f>
        <v>18.5</v>
      </c>
      <c r="E9" s="33">
        <f>'NE - A'!U9</f>
        <v>2</v>
      </c>
      <c r="F9" s="80">
        <f>'NE - B'!S9</f>
        <v>46</v>
      </c>
      <c r="G9" s="35">
        <f>'NE - B'!T9</f>
        <v>10</v>
      </c>
      <c r="H9" s="123">
        <f>'NE - B'!U9</f>
        <v>1</v>
      </c>
      <c r="I9" s="85">
        <f>'NE - C'!S9</f>
        <v>68</v>
      </c>
      <c r="J9" s="35">
        <f>'NE - C'!T9</f>
        <v>9.5</v>
      </c>
      <c r="K9" s="33">
        <f>'NE - C'!U9</f>
        <v>2</v>
      </c>
      <c r="L9" s="102">
        <f>'NE - D'!S9</f>
        <v>27</v>
      </c>
      <c r="M9" s="35">
        <f>'NE - D'!T9</f>
        <v>21</v>
      </c>
      <c r="N9" s="33">
        <f>'NE - D'!U9</f>
        <v>3</v>
      </c>
      <c r="O9" s="82">
        <f t="shared" si="0"/>
        <v>179</v>
      </c>
      <c r="P9" s="52">
        <f t="shared" si="1"/>
        <v>59</v>
      </c>
      <c r="Q9" s="54">
        <f t="shared" si="2"/>
        <v>8</v>
      </c>
      <c r="R9" s="16">
        <v>1</v>
      </c>
    </row>
    <row r="10" spans="1:18" ht="35.4" customHeight="1" x14ac:dyDescent="0.45">
      <c r="A10" s="9">
        <v>6</v>
      </c>
      <c r="B10" s="97" t="s">
        <v>72</v>
      </c>
      <c r="C10" s="80">
        <f>'NE - A'!S10</f>
        <v>39</v>
      </c>
      <c r="D10" s="35">
        <f>'NE - A'!T10</f>
        <v>26.5</v>
      </c>
      <c r="E10" s="33">
        <f>'NE - A'!U10</f>
        <v>4</v>
      </c>
      <c r="F10" s="80">
        <f>'NE - B'!S10</f>
        <v>16</v>
      </c>
      <c r="G10" s="35">
        <f>'NE - B'!T10</f>
        <v>32.5</v>
      </c>
      <c r="H10" s="123">
        <f>'NE - B'!U10</f>
        <v>7</v>
      </c>
      <c r="I10" s="85">
        <f>'NE - C'!S10</f>
        <v>72</v>
      </c>
      <c r="J10" s="35">
        <f>'NE - C'!T10</f>
        <v>8.5</v>
      </c>
      <c r="K10" s="33">
        <f>'NE - C'!U10</f>
        <v>1</v>
      </c>
      <c r="L10" s="102">
        <f>'NE - D'!S10</f>
        <v>11</v>
      </c>
      <c r="M10" s="35">
        <f>'NE - D'!T10</f>
        <v>37</v>
      </c>
      <c r="N10" s="33">
        <f>'NE - D'!U10</f>
        <v>9</v>
      </c>
      <c r="O10" s="82">
        <f t="shared" si="0"/>
        <v>138</v>
      </c>
      <c r="P10" s="52">
        <f t="shared" si="1"/>
        <v>104.5</v>
      </c>
      <c r="Q10" s="54">
        <f t="shared" si="2"/>
        <v>21</v>
      </c>
      <c r="R10" s="16">
        <v>6</v>
      </c>
    </row>
    <row r="11" spans="1:18" ht="38.4" customHeight="1" x14ac:dyDescent="0.45">
      <c r="A11" s="48">
        <v>7</v>
      </c>
      <c r="B11" s="97" t="s">
        <v>73</v>
      </c>
      <c r="C11" s="80">
        <f>'NE - A'!S11</f>
        <v>29</v>
      </c>
      <c r="D11" s="35">
        <f>'NE - A'!T11</f>
        <v>32</v>
      </c>
      <c r="E11" s="33">
        <f>'NE - A'!U11</f>
        <v>8</v>
      </c>
      <c r="F11" s="80">
        <f>'NE - B'!S11</f>
        <v>25</v>
      </c>
      <c r="G11" s="35">
        <f>'NE - B'!T11</f>
        <v>24</v>
      </c>
      <c r="H11" s="123">
        <f>'NE - B'!U11</f>
        <v>4</v>
      </c>
      <c r="I11" s="85">
        <f>'NE - C'!S11</f>
        <v>43</v>
      </c>
      <c r="J11" s="35">
        <f>'NE - C'!T11</f>
        <v>24.5</v>
      </c>
      <c r="K11" s="33">
        <f>'NE - C'!U11</f>
        <v>5</v>
      </c>
      <c r="L11" s="102">
        <f>'NE - D'!S11</f>
        <v>28</v>
      </c>
      <c r="M11" s="35">
        <f>'NE - D'!T11</f>
        <v>20</v>
      </c>
      <c r="N11" s="33">
        <f>'NE - D'!U11</f>
        <v>2</v>
      </c>
      <c r="O11" s="82">
        <f t="shared" si="0"/>
        <v>125</v>
      </c>
      <c r="P11" s="52">
        <f t="shared" si="1"/>
        <v>100.5</v>
      </c>
      <c r="Q11" s="54">
        <f t="shared" si="2"/>
        <v>19</v>
      </c>
      <c r="R11" s="51">
        <v>4</v>
      </c>
    </row>
    <row r="12" spans="1:18" ht="32.4" customHeight="1" x14ac:dyDescent="0.45">
      <c r="A12" s="49">
        <v>8</v>
      </c>
      <c r="B12" s="97" t="s">
        <v>74</v>
      </c>
      <c r="C12" s="80">
        <f>'NE - A'!S12</f>
        <v>41</v>
      </c>
      <c r="D12" s="35">
        <f>'NE - A'!T12</f>
        <v>20</v>
      </c>
      <c r="E12" s="33">
        <f>'NE - A'!U12</f>
        <v>3</v>
      </c>
      <c r="F12" s="80">
        <f>'NE - B'!S12</f>
        <v>30</v>
      </c>
      <c r="G12" s="35">
        <f>'NE - B'!T12</f>
        <v>16</v>
      </c>
      <c r="H12" s="123">
        <f>'NE - B'!U12</f>
        <v>2</v>
      </c>
      <c r="I12" s="85">
        <f>'NE - C'!S12</f>
        <v>45</v>
      </c>
      <c r="J12" s="35">
        <f>'NE - C'!T12</f>
        <v>22</v>
      </c>
      <c r="K12" s="33">
        <f>'NE - C'!U12</f>
        <v>3</v>
      </c>
      <c r="L12" s="102">
        <f>'NE - D'!S12</f>
        <v>31</v>
      </c>
      <c r="M12" s="35">
        <f>'NE - D'!T12</f>
        <v>26</v>
      </c>
      <c r="N12" s="33">
        <f>'NE - D'!U12</f>
        <v>6</v>
      </c>
      <c r="O12" s="82">
        <f t="shared" si="0"/>
        <v>147</v>
      </c>
      <c r="P12" s="52">
        <f t="shared" si="1"/>
        <v>84</v>
      </c>
      <c r="Q12" s="54">
        <f t="shared" si="2"/>
        <v>14</v>
      </c>
      <c r="R12" s="16">
        <v>2</v>
      </c>
    </row>
    <row r="13" spans="1:18" ht="32.4" customHeight="1" x14ac:dyDescent="0.45">
      <c r="A13" s="114">
        <v>9</v>
      </c>
      <c r="B13" s="97" t="s">
        <v>75</v>
      </c>
      <c r="C13" s="80">
        <f>'NE - A'!S13</f>
        <v>26</v>
      </c>
      <c r="D13" s="35">
        <f>'NE - A'!T13</f>
        <v>34.5</v>
      </c>
      <c r="E13" s="33">
        <f>'NE - A'!U13</f>
        <v>9</v>
      </c>
      <c r="F13" s="80">
        <f>'NE - B'!S13</f>
        <v>11</v>
      </c>
      <c r="G13" s="35">
        <f>'NE - B'!T13</f>
        <v>42</v>
      </c>
      <c r="H13" s="123">
        <f>'NE - B'!U13</f>
        <v>10</v>
      </c>
      <c r="I13" s="85">
        <f>'NE - C'!S13</f>
        <v>35</v>
      </c>
      <c r="J13" s="35">
        <f>'NE - C'!T13</f>
        <v>29</v>
      </c>
      <c r="K13" s="33">
        <f>'NE - C'!U13</f>
        <v>6</v>
      </c>
      <c r="L13" s="102">
        <f>'NE - D'!S13</f>
        <v>12</v>
      </c>
      <c r="M13" s="35">
        <f>'NE - D'!T13</f>
        <v>39.5</v>
      </c>
      <c r="N13" s="33">
        <f>'NE - D'!U13</f>
        <v>10</v>
      </c>
      <c r="O13" s="82">
        <f t="shared" si="0"/>
        <v>84</v>
      </c>
      <c r="P13" s="52">
        <f t="shared" si="1"/>
        <v>145</v>
      </c>
      <c r="Q13" s="54">
        <f t="shared" si="2"/>
        <v>35</v>
      </c>
      <c r="R13" s="51">
        <v>10</v>
      </c>
    </row>
    <row r="14" spans="1:18" ht="32.4" customHeight="1" thickBot="1" x14ac:dyDescent="0.5">
      <c r="A14" s="50">
        <v>10</v>
      </c>
      <c r="B14" s="163" t="s">
        <v>76</v>
      </c>
      <c r="C14" s="81">
        <f>'NE - A'!S14</f>
        <v>30</v>
      </c>
      <c r="D14" s="44">
        <f>'NE - A'!T14</f>
        <v>29</v>
      </c>
      <c r="E14" s="34">
        <f>'NE - A'!U14</f>
        <v>6</v>
      </c>
      <c r="F14" s="81">
        <f>'NE - B'!S14</f>
        <v>15</v>
      </c>
      <c r="G14" s="44">
        <f>'NE - B'!T14</f>
        <v>34</v>
      </c>
      <c r="H14" s="124">
        <f>'NE - B'!U14</f>
        <v>8</v>
      </c>
      <c r="I14" s="86">
        <f>'NE - C'!S14</f>
        <v>11</v>
      </c>
      <c r="J14" s="44">
        <f>'NE - C'!T14</f>
        <v>45.5</v>
      </c>
      <c r="K14" s="34">
        <f>'NE - C'!U14</f>
        <v>10</v>
      </c>
      <c r="L14" s="103">
        <f>'NE - D'!S14</f>
        <v>18</v>
      </c>
      <c r="M14" s="44">
        <f>'NE - D'!T14</f>
        <v>35</v>
      </c>
      <c r="N14" s="34">
        <f>'NE - D'!U14</f>
        <v>8</v>
      </c>
      <c r="O14" s="83">
        <f t="shared" si="0"/>
        <v>74</v>
      </c>
      <c r="P14" s="53">
        <f t="shared" si="1"/>
        <v>143.5</v>
      </c>
      <c r="Q14" s="55">
        <f t="shared" si="2"/>
        <v>32</v>
      </c>
      <c r="R14" s="17">
        <v>9</v>
      </c>
    </row>
    <row r="16" spans="1:18" x14ac:dyDescent="0.3">
      <c r="A16" t="s">
        <v>47</v>
      </c>
      <c r="C16" t="s">
        <v>42</v>
      </c>
      <c r="H16" t="s">
        <v>45</v>
      </c>
      <c r="M16" t="s">
        <v>48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16"/>
  <sheetViews>
    <sheetView tabSelected="1" workbookViewId="0">
      <selection activeCell="C22" sqref="C22"/>
    </sheetView>
  </sheetViews>
  <sheetFormatPr defaultRowHeight="14.4" x14ac:dyDescent="0.3"/>
  <cols>
    <col min="1" max="1" width="5.33203125" customWidth="1"/>
    <col min="2" max="2" width="22.5546875" customWidth="1"/>
    <col min="3" max="3" width="10" customWidth="1"/>
    <col min="4" max="4" width="10.5546875" customWidth="1"/>
    <col min="5" max="6" width="10" customWidth="1"/>
    <col min="7" max="7" width="10.6640625" customWidth="1"/>
    <col min="8" max="8" width="11.6640625" customWidth="1"/>
    <col min="9" max="9" width="13.88671875" customWidth="1"/>
    <col min="10" max="11" width="5.33203125" customWidth="1"/>
    <col min="12" max="12" width="5.88671875" customWidth="1"/>
    <col min="13" max="13" width="6.44140625" customWidth="1"/>
    <col min="14" max="15" width="6.5546875" customWidth="1"/>
    <col min="16" max="16" width="6" customWidth="1"/>
  </cols>
  <sheetData>
    <row r="1" spans="1:16" ht="25.8" x14ac:dyDescent="0.5">
      <c r="B1" s="13" t="s">
        <v>116</v>
      </c>
      <c r="H1">
        <v>2026</v>
      </c>
    </row>
    <row r="2" spans="1:16" ht="15" thickBot="1" x14ac:dyDescent="0.35"/>
    <row r="3" spans="1:16" ht="27" customHeight="1" thickBot="1" x14ac:dyDescent="0.35">
      <c r="A3" s="42" t="s">
        <v>14</v>
      </c>
      <c r="B3" s="7" t="s">
        <v>5</v>
      </c>
      <c r="C3" s="30" t="s">
        <v>23</v>
      </c>
      <c r="D3" s="30"/>
      <c r="E3" s="4" t="s">
        <v>24</v>
      </c>
      <c r="F3" s="4"/>
      <c r="G3" s="5" t="s">
        <v>29</v>
      </c>
      <c r="H3" s="8"/>
      <c r="I3" s="8" t="s">
        <v>11</v>
      </c>
    </row>
    <row r="4" spans="1:16" ht="15" thickBot="1" x14ac:dyDescent="0.35">
      <c r="A4" s="46" t="s">
        <v>7</v>
      </c>
      <c r="B4" s="45"/>
      <c r="C4" s="21" t="s">
        <v>25</v>
      </c>
      <c r="D4" s="2" t="s">
        <v>26</v>
      </c>
      <c r="E4" s="21" t="s">
        <v>25</v>
      </c>
      <c r="F4" s="29" t="s">
        <v>27</v>
      </c>
      <c r="G4" s="40" t="s">
        <v>15</v>
      </c>
      <c r="H4" s="40" t="s">
        <v>28</v>
      </c>
      <c r="I4" s="22" t="s">
        <v>22</v>
      </c>
      <c r="J4" s="1"/>
      <c r="K4" s="1"/>
      <c r="L4" s="1"/>
      <c r="M4" s="1"/>
      <c r="N4" s="1"/>
      <c r="P4" s="1"/>
    </row>
    <row r="5" spans="1:16" ht="39.9" customHeight="1" x14ac:dyDescent="0.45">
      <c r="A5" s="39">
        <v>1</v>
      </c>
      <c r="B5" s="96" t="s">
        <v>118</v>
      </c>
      <c r="C5" s="104">
        <f>'SO spolu'!O5</f>
        <v>77</v>
      </c>
      <c r="D5" s="105">
        <f>'SO spolu'!Q5</f>
        <v>35</v>
      </c>
      <c r="E5" s="87">
        <f>'NE SPOLU'!O5</f>
        <v>108</v>
      </c>
      <c r="F5" s="105">
        <f>'NE SPOLU'!Q5</f>
        <v>26</v>
      </c>
      <c r="G5" s="60">
        <f>C5+E5</f>
        <v>185</v>
      </c>
      <c r="H5" s="105">
        <f>D5+F5</f>
        <v>61</v>
      </c>
      <c r="I5" s="110">
        <v>9</v>
      </c>
      <c r="J5" s="23"/>
      <c r="K5" s="24"/>
      <c r="L5" s="3"/>
      <c r="M5" s="25"/>
      <c r="N5" s="26"/>
      <c r="O5" s="27"/>
      <c r="P5" s="3"/>
    </row>
    <row r="6" spans="1:16" ht="39.9" customHeight="1" x14ac:dyDescent="0.45">
      <c r="A6" s="9">
        <v>2</v>
      </c>
      <c r="B6" s="97" t="s">
        <v>67</v>
      </c>
      <c r="C6" s="106">
        <f>'SO spolu'!O6</f>
        <v>84</v>
      </c>
      <c r="D6" s="107">
        <f>'SO spolu'!Q6</f>
        <v>22.5</v>
      </c>
      <c r="E6" s="89">
        <f>'NE SPOLU'!O6</f>
        <v>101</v>
      </c>
      <c r="F6" s="107">
        <f>'NE SPOLU'!Q6</f>
        <v>28</v>
      </c>
      <c r="G6" s="62">
        <f t="shared" ref="G6:G14" si="0">C6+E6</f>
        <v>185</v>
      </c>
      <c r="H6" s="107">
        <f t="shared" ref="H6:H14" si="1">D6+F6</f>
        <v>50.5</v>
      </c>
      <c r="I6" s="111">
        <v>7</v>
      </c>
      <c r="J6" s="23"/>
      <c r="K6" s="3"/>
      <c r="L6" s="3"/>
      <c r="M6" s="25"/>
      <c r="N6" s="26"/>
      <c r="O6" s="28"/>
      <c r="P6" s="3"/>
    </row>
    <row r="7" spans="1:16" ht="39.9" customHeight="1" x14ac:dyDescent="0.45">
      <c r="A7" s="9">
        <v>3</v>
      </c>
      <c r="B7" s="97" t="s">
        <v>69</v>
      </c>
      <c r="C7" s="106">
        <f>'SO spolu'!O7</f>
        <v>125</v>
      </c>
      <c r="D7" s="107">
        <f>'SO spolu'!Q7</f>
        <v>12</v>
      </c>
      <c r="E7" s="89">
        <f>'NE SPOLU'!O7</f>
        <v>126</v>
      </c>
      <c r="F7" s="107">
        <f>'NE SPOLU'!Q7</f>
        <v>17</v>
      </c>
      <c r="G7" s="62">
        <f t="shared" si="0"/>
        <v>251</v>
      </c>
      <c r="H7" s="107">
        <f t="shared" si="1"/>
        <v>29</v>
      </c>
      <c r="I7" s="111">
        <v>2</v>
      </c>
      <c r="J7" s="23"/>
      <c r="K7" s="3"/>
      <c r="L7" s="3"/>
      <c r="M7" s="25"/>
      <c r="N7" s="26"/>
      <c r="O7" s="28"/>
      <c r="P7" s="3"/>
    </row>
    <row r="8" spans="1:16" ht="39.9" customHeight="1" x14ac:dyDescent="0.45">
      <c r="A8" s="9">
        <v>4</v>
      </c>
      <c r="B8" s="97" t="s">
        <v>117</v>
      </c>
      <c r="C8" s="106">
        <f>'SO spolu'!O8</f>
        <v>111</v>
      </c>
      <c r="D8" s="107">
        <f>'SO spolu'!Q8</f>
        <v>15</v>
      </c>
      <c r="E8" s="89">
        <f>'NE SPOLU'!O8</f>
        <v>111</v>
      </c>
      <c r="F8" s="107">
        <f>'NE SPOLU'!Q8</f>
        <v>20</v>
      </c>
      <c r="G8" s="62">
        <f t="shared" si="0"/>
        <v>222</v>
      </c>
      <c r="H8" s="107">
        <f t="shared" si="1"/>
        <v>35</v>
      </c>
      <c r="I8" s="111">
        <v>3</v>
      </c>
      <c r="J8" s="23"/>
      <c r="K8" s="3"/>
      <c r="L8" s="3"/>
      <c r="M8" s="25"/>
      <c r="N8" s="26"/>
      <c r="O8" s="28"/>
      <c r="P8" s="3"/>
    </row>
    <row r="9" spans="1:16" ht="39.9" customHeight="1" x14ac:dyDescent="0.45">
      <c r="A9" s="9">
        <v>5</v>
      </c>
      <c r="B9" s="97" t="s">
        <v>71</v>
      </c>
      <c r="C9" s="106">
        <f>'SO spolu'!O9</f>
        <v>122</v>
      </c>
      <c r="D9" s="107">
        <f>'SO spolu'!Q9</f>
        <v>11</v>
      </c>
      <c r="E9" s="89">
        <f>'NE SPOLU'!O9</f>
        <v>179</v>
      </c>
      <c r="F9" s="107">
        <f>'NE SPOLU'!Q9</f>
        <v>8</v>
      </c>
      <c r="G9" s="62">
        <f t="shared" si="0"/>
        <v>301</v>
      </c>
      <c r="H9" s="107">
        <f t="shared" si="1"/>
        <v>19</v>
      </c>
      <c r="I9" s="111">
        <v>1</v>
      </c>
      <c r="J9" s="23"/>
      <c r="K9" s="3"/>
      <c r="L9" s="3"/>
      <c r="M9" s="25"/>
      <c r="N9" s="26"/>
      <c r="O9" s="28"/>
      <c r="P9" s="3"/>
    </row>
    <row r="10" spans="1:16" ht="39.9" customHeight="1" x14ac:dyDescent="0.45">
      <c r="A10" s="9">
        <v>6</v>
      </c>
      <c r="B10" s="97" t="s">
        <v>72</v>
      </c>
      <c r="C10" s="106">
        <f>'SO spolu'!O10</f>
        <v>85</v>
      </c>
      <c r="D10" s="107">
        <f>'SO spolu'!Q10</f>
        <v>25</v>
      </c>
      <c r="E10" s="89">
        <f>'NE SPOLU'!O10</f>
        <v>138</v>
      </c>
      <c r="F10" s="107">
        <f>'NE SPOLU'!Q10</f>
        <v>21</v>
      </c>
      <c r="G10" s="62">
        <f t="shared" si="0"/>
        <v>223</v>
      </c>
      <c r="H10" s="107">
        <f t="shared" si="1"/>
        <v>46</v>
      </c>
      <c r="I10" s="111">
        <v>6</v>
      </c>
      <c r="J10" s="23"/>
      <c r="K10" s="3"/>
      <c r="L10" s="3"/>
      <c r="M10" s="25"/>
      <c r="N10" s="26"/>
      <c r="O10" s="28"/>
      <c r="P10" s="3"/>
    </row>
    <row r="11" spans="1:16" ht="39.9" customHeight="1" x14ac:dyDescent="0.45">
      <c r="A11" s="48">
        <v>7</v>
      </c>
      <c r="B11" s="97" t="s">
        <v>73</v>
      </c>
      <c r="C11" s="106">
        <f>'SO spolu'!O11</f>
        <v>100</v>
      </c>
      <c r="D11" s="107">
        <f>'SO spolu'!Q11</f>
        <v>23.5</v>
      </c>
      <c r="E11" s="89">
        <f>'NE SPOLU'!O11</f>
        <v>125</v>
      </c>
      <c r="F11" s="107">
        <f>'NE SPOLU'!Q11</f>
        <v>19</v>
      </c>
      <c r="G11" s="62">
        <f t="shared" si="0"/>
        <v>225</v>
      </c>
      <c r="H11" s="107">
        <f t="shared" si="1"/>
        <v>42.5</v>
      </c>
      <c r="I11" s="112">
        <v>5</v>
      </c>
      <c r="J11" s="23"/>
      <c r="K11" s="3"/>
      <c r="L11" s="3"/>
      <c r="M11" s="25"/>
      <c r="N11" s="26"/>
      <c r="O11" s="28"/>
      <c r="P11" s="3"/>
    </row>
    <row r="12" spans="1:16" ht="39.9" customHeight="1" x14ac:dyDescent="0.45">
      <c r="A12" s="49">
        <v>8</v>
      </c>
      <c r="B12" s="97" t="s">
        <v>74</v>
      </c>
      <c r="C12" s="106">
        <f>'SO spolu'!O12</f>
        <v>94</v>
      </c>
      <c r="D12" s="107">
        <f>'SO spolu'!Q12</f>
        <v>23</v>
      </c>
      <c r="E12" s="89">
        <f>'NE SPOLU'!O12</f>
        <v>147</v>
      </c>
      <c r="F12" s="107">
        <f>'NE SPOLU'!Q12</f>
        <v>14</v>
      </c>
      <c r="G12" s="62">
        <f t="shared" si="0"/>
        <v>241</v>
      </c>
      <c r="H12" s="107">
        <f t="shared" si="1"/>
        <v>37</v>
      </c>
      <c r="I12" s="111">
        <v>4</v>
      </c>
      <c r="J12" s="23"/>
      <c r="K12" s="3"/>
      <c r="L12" s="3"/>
      <c r="M12" s="25"/>
      <c r="N12" s="26"/>
      <c r="O12" s="28"/>
      <c r="P12" s="3"/>
    </row>
    <row r="13" spans="1:16" ht="39.9" customHeight="1" x14ac:dyDescent="0.45">
      <c r="A13" s="114">
        <v>9</v>
      </c>
      <c r="B13" s="97" t="s">
        <v>75</v>
      </c>
      <c r="C13" s="106">
        <f>'SO spolu'!O13</f>
        <v>92</v>
      </c>
      <c r="D13" s="107">
        <f>'SO spolu'!Q13</f>
        <v>21</v>
      </c>
      <c r="E13" s="89">
        <f>'NE SPOLU'!O13</f>
        <v>84</v>
      </c>
      <c r="F13" s="107">
        <f>'NE SPOLU'!Q13</f>
        <v>35</v>
      </c>
      <c r="G13" s="62">
        <f t="shared" si="0"/>
        <v>176</v>
      </c>
      <c r="H13" s="107">
        <f t="shared" si="1"/>
        <v>56</v>
      </c>
      <c r="I13" s="112">
        <v>8</v>
      </c>
      <c r="J13" s="23"/>
      <c r="K13" s="3"/>
      <c r="L13" s="3"/>
      <c r="M13" s="25"/>
      <c r="N13" s="26"/>
      <c r="O13" s="28"/>
      <c r="P13" s="3"/>
    </row>
    <row r="14" spans="1:16" ht="35.1" customHeight="1" thickBot="1" x14ac:dyDescent="0.5">
      <c r="A14" s="50">
        <v>10</v>
      </c>
      <c r="B14" s="163" t="s">
        <v>119</v>
      </c>
      <c r="C14" s="108">
        <f>'SO spolu'!O14</f>
        <v>53</v>
      </c>
      <c r="D14" s="109">
        <f>'SO spolu'!Q14</f>
        <v>32</v>
      </c>
      <c r="E14" s="132">
        <f>'NE SPOLU'!O14</f>
        <v>74</v>
      </c>
      <c r="F14" s="109">
        <f>'NE SPOLU'!Q14</f>
        <v>32</v>
      </c>
      <c r="G14" s="90">
        <f t="shared" si="0"/>
        <v>127</v>
      </c>
      <c r="H14" s="109">
        <f t="shared" si="1"/>
        <v>64</v>
      </c>
      <c r="I14" s="113">
        <v>10</v>
      </c>
      <c r="J14" s="23"/>
      <c r="K14" s="3"/>
      <c r="L14" s="3"/>
      <c r="M14" s="25"/>
      <c r="N14" s="26"/>
      <c r="O14" s="28"/>
      <c r="P14" s="3"/>
    </row>
    <row r="16" spans="1:16" x14ac:dyDescent="0.3">
      <c r="A16" t="s">
        <v>49</v>
      </c>
      <c r="C16" t="s">
        <v>42</v>
      </c>
      <c r="F16" t="s">
        <v>40</v>
      </c>
      <c r="H16" t="s">
        <v>43</v>
      </c>
    </row>
  </sheetData>
  <pageMargins left="0.70866141732283472" right="0.70866141732283472" top="0.74803149606299213" bottom="0.74803149606299213" header="0.31496062992125984" footer="0.31496062992125984"/>
  <pageSetup paperSize="9" scale="96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G19" sqref="G19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4"/>
  <sheetViews>
    <sheetView workbookViewId="0">
      <selection activeCell="Q5" sqref="Q5:Q14"/>
    </sheetView>
  </sheetViews>
  <sheetFormatPr defaultRowHeight="15.6" x14ac:dyDescent="0.3"/>
  <cols>
    <col min="1" max="1" width="5.33203125" customWidth="1"/>
    <col min="2" max="2" width="9.44140625" customWidth="1"/>
    <col min="3" max="3" width="22.5546875" style="180" customWidth="1"/>
    <col min="4" max="4" width="4.21875" customWidth="1"/>
    <col min="5" max="5" width="6" customWidth="1"/>
    <col min="6" max="6" width="5.44140625" customWidth="1"/>
    <col min="7" max="7" width="4.5546875" customWidth="1"/>
    <col min="8" max="8" width="6.6640625" customWidth="1"/>
    <col min="9" max="9" width="5.5546875" customWidth="1"/>
    <col min="10" max="10" width="4.109375" customWidth="1"/>
    <col min="11" max="11" width="6" customWidth="1"/>
    <col min="12" max="12" width="5.88671875" customWidth="1"/>
    <col min="13" max="13" width="4.44140625" customWidth="1"/>
    <col min="14" max="14" width="5.33203125" customWidth="1"/>
    <col min="15" max="15" width="5.88671875" customWidth="1"/>
    <col min="16" max="16" width="4.77734375" customWidth="1"/>
    <col min="17" max="17" width="6.6640625" customWidth="1"/>
    <col min="18" max="18" width="6.5546875" customWidth="1"/>
    <col min="19" max="19" width="6" customWidth="1"/>
    <col min="22" max="22" width="12" customWidth="1"/>
  </cols>
  <sheetData>
    <row r="1" spans="1:22" ht="30.75" customHeight="1" x14ac:dyDescent="0.5">
      <c r="C1" s="13" t="s">
        <v>34</v>
      </c>
      <c r="H1" s="37" t="s">
        <v>17</v>
      </c>
      <c r="J1" t="s">
        <v>23</v>
      </c>
    </row>
    <row r="2" spans="1:22" ht="16.2" thickBot="1" x14ac:dyDescent="0.35"/>
    <row r="3" spans="1:22" ht="17.399999999999999" thickBot="1" x14ac:dyDescent="0.45">
      <c r="A3" s="42" t="s">
        <v>21</v>
      </c>
      <c r="B3" s="6"/>
      <c r="C3" s="181"/>
      <c r="D3" s="32"/>
      <c r="E3" s="4" t="s">
        <v>0</v>
      </c>
      <c r="F3" s="8"/>
      <c r="G3" s="5"/>
      <c r="H3" s="4" t="s">
        <v>1</v>
      </c>
      <c r="I3" s="4"/>
      <c r="J3" s="5"/>
      <c r="K3" s="4" t="s">
        <v>2</v>
      </c>
      <c r="L3" s="8"/>
      <c r="M3" s="12"/>
      <c r="N3" s="4" t="s">
        <v>3</v>
      </c>
      <c r="O3" s="14"/>
      <c r="P3" s="4"/>
      <c r="Q3" s="4" t="s">
        <v>32</v>
      </c>
      <c r="R3" s="8"/>
      <c r="S3" s="5" t="s">
        <v>8</v>
      </c>
      <c r="T3" s="5" t="s">
        <v>8</v>
      </c>
      <c r="U3" s="12" t="s">
        <v>11</v>
      </c>
      <c r="V3" s="14"/>
    </row>
    <row r="4" spans="1:22" ht="20.25" customHeight="1" thickBot="1" x14ac:dyDescent="0.35">
      <c r="A4" s="46" t="s">
        <v>7</v>
      </c>
      <c r="B4" s="47" t="s">
        <v>5</v>
      </c>
      <c r="C4" s="182" t="s">
        <v>6</v>
      </c>
      <c r="D4" s="139" t="s">
        <v>13</v>
      </c>
      <c r="E4" s="2" t="s">
        <v>15</v>
      </c>
      <c r="F4" s="22" t="s">
        <v>12</v>
      </c>
      <c r="G4" s="139" t="s">
        <v>13</v>
      </c>
      <c r="H4" s="2" t="s">
        <v>15</v>
      </c>
      <c r="I4" s="22" t="s">
        <v>12</v>
      </c>
      <c r="J4" s="140" t="s">
        <v>13</v>
      </c>
      <c r="K4" s="21" t="s">
        <v>15</v>
      </c>
      <c r="L4" s="22" t="s">
        <v>12</v>
      </c>
      <c r="M4" s="140" t="s">
        <v>13</v>
      </c>
      <c r="N4" s="21" t="s">
        <v>15</v>
      </c>
      <c r="O4" s="22" t="s">
        <v>12</v>
      </c>
      <c r="P4" s="139" t="s">
        <v>13</v>
      </c>
      <c r="Q4" s="2" t="s">
        <v>15</v>
      </c>
      <c r="R4" s="22" t="s">
        <v>12</v>
      </c>
      <c r="S4" s="72" t="s">
        <v>9</v>
      </c>
      <c r="T4" s="73" t="s">
        <v>12</v>
      </c>
      <c r="U4" s="5" t="s">
        <v>4</v>
      </c>
      <c r="V4" s="22"/>
    </row>
    <row r="5" spans="1:22" ht="40.049999999999997" customHeight="1" x14ac:dyDescent="0.3">
      <c r="A5" s="96">
        <v>1</v>
      </c>
      <c r="B5" s="175" t="s">
        <v>50</v>
      </c>
      <c r="C5" s="176" t="s">
        <v>78</v>
      </c>
      <c r="D5" s="167">
        <v>10</v>
      </c>
      <c r="E5" s="134">
        <v>8</v>
      </c>
      <c r="F5" s="117">
        <v>4</v>
      </c>
      <c r="G5" s="170">
        <v>1</v>
      </c>
      <c r="H5" s="134">
        <v>3</v>
      </c>
      <c r="I5" s="117">
        <v>8</v>
      </c>
      <c r="J5" s="170">
        <v>4</v>
      </c>
      <c r="K5" s="134">
        <v>5</v>
      </c>
      <c r="L5" s="117">
        <v>6</v>
      </c>
      <c r="M5" s="170">
        <v>6</v>
      </c>
      <c r="N5" s="149">
        <v>2</v>
      </c>
      <c r="O5" s="117">
        <v>7</v>
      </c>
      <c r="P5" s="167">
        <v>7</v>
      </c>
      <c r="Q5" s="134">
        <v>1</v>
      </c>
      <c r="R5" s="117">
        <v>9.5</v>
      </c>
      <c r="S5" s="141">
        <f>E5+H5+K5+N5+Q5</f>
        <v>19</v>
      </c>
      <c r="T5" s="157">
        <f>F5+I5+L5+O5+R5</f>
        <v>34.5</v>
      </c>
      <c r="U5" s="160">
        <v>9</v>
      </c>
      <c r="V5" s="61"/>
    </row>
    <row r="6" spans="1:22" ht="40.049999999999997" customHeight="1" x14ac:dyDescent="0.3">
      <c r="A6" s="97">
        <v>2</v>
      </c>
      <c r="B6" s="92" t="s">
        <v>51</v>
      </c>
      <c r="C6" s="177" t="s">
        <v>88</v>
      </c>
      <c r="D6" s="168">
        <v>4</v>
      </c>
      <c r="E6" s="133">
        <v>9</v>
      </c>
      <c r="F6" s="135">
        <v>2</v>
      </c>
      <c r="G6" s="171">
        <v>5</v>
      </c>
      <c r="H6" s="133">
        <v>6</v>
      </c>
      <c r="I6" s="135">
        <v>4</v>
      </c>
      <c r="J6" s="171">
        <v>8</v>
      </c>
      <c r="K6" s="133">
        <v>3</v>
      </c>
      <c r="L6" s="135">
        <v>7</v>
      </c>
      <c r="M6" s="171">
        <v>10</v>
      </c>
      <c r="N6" s="148">
        <v>2</v>
      </c>
      <c r="O6" s="135">
        <v>7</v>
      </c>
      <c r="P6" s="168">
        <v>1</v>
      </c>
      <c r="Q6" s="133">
        <v>5</v>
      </c>
      <c r="R6" s="135">
        <v>4</v>
      </c>
      <c r="S6" s="142">
        <f t="shared" ref="S6:T14" si="0">E6+H6+K6+N6+Q6</f>
        <v>25</v>
      </c>
      <c r="T6" s="158">
        <f t="shared" si="0"/>
        <v>24</v>
      </c>
      <c r="U6" s="161">
        <v>4</v>
      </c>
      <c r="V6" s="63"/>
    </row>
    <row r="7" spans="1:22" ht="40.049999999999997" customHeight="1" x14ac:dyDescent="0.3">
      <c r="A7" s="97">
        <v>3</v>
      </c>
      <c r="B7" s="92" t="s">
        <v>52</v>
      </c>
      <c r="C7" s="177" t="s">
        <v>89</v>
      </c>
      <c r="D7" s="168">
        <v>3</v>
      </c>
      <c r="E7" s="133">
        <v>8</v>
      </c>
      <c r="F7" s="135">
        <v>4</v>
      </c>
      <c r="G7" s="171">
        <v>8</v>
      </c>
      <c r="H7" s="133">
        <v>7</v>
      </c>
      <c r="I7" s="135">
        <v>2</v>
      </c>
      <c r="J7" s="171">
        <v>6</v>
      </c>
      <c r="K7" s="133">
        <v>15</v>
      </c>
      <c r="L7" s="135">
        <v>1</v>
      </c>
      <c r="M7" s="171">
        <v>8</v>
      </c>
      <c r="N7" s="148">
        <v>7</v>
      </c>
      <c r="O7" s="135">
        <v>1.5</v>
      </c>
      <c r="P7" s="168">
        <v>2</v>
      </c>
      <c r="Q7" s="133">
        <v>7</v>
      </c>
      <c r="R7" s="135">
        <v>2</v>
      </c>
      <c r="S7" s="142">
        <f t="shared" si="0"/>
        <v>44</v>
      </c>
      <c r="T7" s="158">
        <f t="shared" si="0"/>
        <v>10.5</v>
      </c>
      <c r="U7" s="161">
        <v>1</v>
      </c>
      <c r="V7" s="63"/>
    </row>
    <row r="8" spans="1:22" ht="40.049999999999997" customHeight="1" x14ac:dyDescent="0.3">
      <c r="A8" s="97">
        <v>4</v>
      </c>
      <c r="B8" s="92" t="s">
        <v>53</v>
      </c>
      <c r="C8" s="177" t="s">
        <v>90</v>
      </c>
      <c r="D8" s="168">
        <v>5</v>
      </c>
      <c r="E8" s="133">
        <v>7</v>
      </c>
      <c r="F8" s="135">
        <v>6.5</v>
      </c>
      <c r="G8" s="171">
        <v>7</v>
      </c>
      <c r="H8" s="133">
        <v>5</v>
      </c>
      <c r="I8" s="135">
        <v>5.5</v>
      </c>
      <c r="J8" s="171">
        <v>10</v>
      </c>
      <c r="K8" s="133">
        <v>6</v>
      </c>
      <c r="L8" s="135">
        <v>4.5</v>
      </c>
      <c r="M8" s="171">
        <v>1</v>
      </c>
      <c r="N8" s="148">
        <v>4</v>
      </c>
      <c r="O8" s="135">
        <v>3</v>
      </c>
      <c r="P8" s="168">
        <v>4</v>
      </c>
      <c r="Q8" s="133">
        <v>3</v>
      </c>
      <c r="R8" s="135">
        <v>7.5</v>
      </c>
      <c r="S8" s="142">
        <f t="shared" si="0"/>
        <v>25</v>
      </c>
      <c r="T8" s="158">
        <f t="shared" si="0"/>
        <v>27</v>
      </c>
      <c r="U8" s="161">
        <v>5</v>
      </c>
      <c r="V8" s="63"/>
    </row>
    <row r="9" spans="1:22" ht="40.049999999999997" customHeight="1" x14ac:dyDescent="0.3">
      <c r="A9" s="97">
        <v>5</v>
      </c>
      <c r="B9" s="92" t="s">
        <v>54</v>
      </c>
      <c r="C9" s="177" t="s">
        <v>91</v>
      </c>
      <c r="D9" s="168">
        <v>2</v>
      </c>
      <c r="E9" s="133">
        <v>10</v>
      </c>
      <c r="F9" s="135">
        <v>1</v>
      </c>
      <c r="G9" s="171">
        <v>9</v>
      </c>
      <c r="H9" s="133">
        <v>5</v>
      </c>
      <c r="I9" s="135">
        <v>5.5</v>
      </c>
      <c r="J9" s="171">
        <v>7</v>
      </c>
      <c r="K9" s="133">
        <v>2</v>
      </c>
      <c r="L9" s="135">
        <v>8.5</v>
      </c>
      <c r="M9" s="171">
        <v>3</v>
      </c>
      <c r="N9" s="148">
        <v>3</v>
      </c>
      <c r="O9" s="135">
        <v>4.5</v>
      </c>
      <c r="P9" s="168">
        <v>6</v>
      </c>
      <c r="Q9" s="133">
        <v>5</v>
      </c>
      <c r="R9" s="135">
        <v>4</v>
      </c>
      <c r="S9" s="142">
        <f t="shared" si="0"/>
        <v>25</v>
      </c>
      <c r="T9" s="158">
        <f t="shared" si="0"/>
        <v>23.5</v>
      </c>
      <c r="U9" s="161">
        <v>3</v>
      </c>
      <c r="V9" s="63"/>
    </row>
    <row r="10" spans="1:22" ht="40.049999999999997" customHeight="1" x14ac:dyDescent="0.3">
      <c r="A10" s="97">
        <v>6</v>
      </c>
      <c r="B10" s="92" t="s">
        <v>55</v>
      </c>
      <c r="C10" s="177" t="s">
        <v>62</v>
      </c>
      <c r="D10" s="168">
        <v>6</v>
      </c>
      <c r="E10" s="133">
        <v>7</v>
      </c>
      <c r="F10" s="135">
        <v>6.5</v>
      </c>
      <c r="G10" s="171">
        <v>3</v>
      </c>
      <c r="H10" s="133">
        <v>7</v>
      </c>
      <c r="I10" s="135">
        <v>2</v>
      </c>
      <c r="J10" s="171">
        <v>2</v>
      </c>
      <c r="K10" s="133">
        <v>9</v>
      </c>
      <c r="L10" s="135">
        <v>2</v>
      </c>
      <c r="M10" s="171">
        <v>7</v>
      </c>
      <c r="N10" s="148">
        <v>7</v>
      </c>
      <c r="O10" s="135">
        <v>1.5</v>
      </c>
      <c r="P10" s="168">
        <v>10</v>
      </c>
      <c r="Q10" s="133">
        <v>4</v>
      </c>
      <c r="R10" s="135">
        <v>6</v>
      </c>
      <c r="S10" s="142">
        <f t="shared" si="0"/>
        <v>34</v>
      </c>
      <c r="T10" s="158">
        <f t="shared" si="0"/>
        <v>18</v>
      </c>
      <c r="U10" s="161">
        <v>2</v>
      </c>
      <c r="V10" s="63"/>
    </row>
    <row r="11" spans="1:22" ht="40.049999999999997" customHeight="1" x14ac:dyDescent="0.3">
      <c r="A11" s="98">
        <v>7</v>
      </c>
      <c r="B11" s="93" t="s">
        <v>56</v>
      </c>
      <c r="C11" s="177" t="s">
        <v>92</v>
      </c>
      <c r="D11" s="168">
        <v>9</v>
      </c>
      <c r="E11" s="133">
        <v>1</v>
      </c>
      <c r="F11" s="135">
        <v>10</v>
      </c>
      <c r="G11" s="171">
        <v>2</v>
      </c>
      <c r="H11" s="133">
        <v>2</v>
      </c>
      <c r="I11" s="135">
        <v>9</v>
      </c>
      <c r="J11" s="171">
        <v>3</v>
      </c>
      <c r="K11" s="133">
        <v>8</v>
      </c>
      <c r="L11" s="135">
        <v>3</v>
      </c>
      <c r="M11" s="171">
        <v>5</v>
      </c>
      <c r="N11" s="148">
        <v>2</v>
      </c>
      <c r="O11" s="135">
        <v>7</v>
      </c>
      <c r="P11" s="168">
        <v>9</v>
      </c>
      <c r="Q11" s="133">
        <v>8</v>
      </c>
      <c r="R11" s="135">
        <v>1</v>
      </c>
      <c r="S11" s="142">
        <f t="shared" si="0"/>
        <v>21</v>
      </c>
      <c r="T11" s="158">
        <f t="shared" si="0"/>
        <v>30</v>
      </c>
      <c r="U11" s="161">
        <v>7</v>
      </c>
      <c r="V11" s="135"/>
    </row>
    <row r="12" spans="1:22" ht="40.049999999999997" customHeight="1" x14ac:dyDescent="0.3">
      <c r="A12" s="99">
        <v>8</v>
      </c>
      <c r="B12" s="92" t="s">
        <v>57</v>
      </c>
      <c r="C12" s="178" t="s">
        <v>93</v>
      </c>
      <c r="D12" s="168">
        <v>7</v>
      </c>
      <c r="E12" s="133">
        <v>5</v>
      </c>
      <c r="F12" s="135">
        <v>8</v>
      </c>
      <c r="G12" s="171">
        <v>6</v>
      </c>
      <c r="H12" s="133">
        <v>7</v>
      </c>
      <c r="I12" s="135">
        <v>2</v>
      </c>
      <c r="J12" s="171">
        <v>9</v>
      </c>
      <c r="K12" s="133">
        <v>6</v>
      </c>
      <c r="L12" s="135">
        <v>4.5</v>
      </c>
      <c r="M12" s="171">
        <v>2</v>
      </c>
      <c r="N12" s="148">
        <v>1</v>
      </c>
      <c r="O12" s="135">
        <v>9</v>
      </c>
      <c r="P12" s="168">
        <v>3</v>
      </c>
      <c r="Q12" s="133">
        <v>3</v>
      </c>
      <c r="R12" s="135">
        <v>7.5</v>
      </c>
      <c r="S12" s="142">
        <f t="shared" si="0"/>
        <v>22</v>
      </c>
      <c r="T12" s="158">
        <f t="shared" si="0"/>
        <v>31</v>
      </c>
      <c r="U12" s="161">
        <v>8</v>
      </c>
      <c r="V12" s="63"/>
    </row>
    <row r="13" spans="1:22" ht="40.049999999999997" customHeight="1" x14ac:dyDescent="0.3">
      <c r="A13" s="116">
        <v>9</v>
      </c>
      <c r="B13" s="93" t="s">
        <v>58</v>
      </c>
      <c r="C13" s="178" t="s">
        <v>94</v>
      </c>
      <c r="D13" s="168">
        <v>10</v>
      </c>
      <c r="E13" s="133">
        <v>8</v>
      </c>
      <c r="F13" s="135">
        <v>4</v>
      </c>
      <c r="G13" s="171">
        <v>1</v>
      </c>
      <c r="H13" s="133">
        <v>4</v>
      </c>
      <c r="I13" s="135">
        <v>7</v>
      </c>
      <c r="J13" s="171">
        <v>4</v>
      </c>
      <c r="K13" s="133">
        <v>2</v>
      </c>
      <c r="L13" s="135">
        <v>8.5</v>
      </c>
      <c r="M13" s="171">
        <v>6</v>
      </c>
      <c r="N13" s="148">
        <v>3</v>
      </c>
      <c r="O13" s="135">
        <v>4.5</v>
      </c>
      <c r="P13" s="168">
        <v>7</v>
      </c>
      <c r="Q13" s="133">
        <v>5</v>
      </c>
      <c r="R13" s="135">
        <v>4</v>
      </c>
      <c r="S13" s="142">
        <f t="shared" si="0"/>
        <v>22</v>
      </c>
      <c r="T13" s="158">
        <f t="shared" si="0"/>
        <v>28</v>
      </c>
      <c r="U13" s="161">
        <v>6</v>
      </c>
      <c r="V13" s="63"/>
    </row>
    <row r="14" spans="1:22" ht="40.049999999999997" customHeight="1" thickBot="1" x14ac:dyDescent="0.35">
      <c r="A14" s="100">
        <v>10</v>
      </c>
      <c r="B14" s="94" t="s">
        <v>59</v>
      </c>
      <c r="C14" s="179" t="s">
        <v>95</v>
      </c>
      <c r="D14" s="169">
        <v>1</v>
      </c>
      <c r="E14" s="136">
        <v>3</v>
      </c>
      <c r="F14" s="137">
        <v>9</v>
      </c>
      <c r="G14" s="172">
        <v>10</v>
      </c>
      <c r="H14" s="136">
        <v>1</v>
      </c>
      <c r="I14" s="137">
        <v>10</v>
      </c>
      <c r="J14" s="172">
        <v>5</v>
      </c>
      <c r="K14" s="136">
        <v>1</v>
      </c>
      <c r="L14" s="137">
        <v>10</v>
      </c>
      <c r="M14" s="172">
        <v>4</v>
      </c>
      <c r="N14" s="150">
        <v>0</v>
      </c>
      <c r="O14" s="137">
        <v>10</v>
      </c>
      <c r="P14" s="169">
        <v>8</v>
      </c>
      <c r="Q14" s="136">
        <v>1</v>
      </c>
      <c r="R14" s="137">
        <v>9.5</v>
      </c>
      <c r="S14" s="143">
        <f t="shared" si="0"/>
        <v>6</v>
      </c>
      <c r="T14" s="159">
        <f t="shared" si="0"/>
        <v>48.5</v>
      </c>
      <c r="U14" s="162">
        <v>10</v>
      </c>
      <c r="V14" s="66"/>
    </row>
  </sheetData>
  <pageMargins left="0.70866141732283472" right="0.70866141732283472" top="0.74803149606299213" bottom="0.74803149606299213" header="0.31496062992125984" footer="0.31496062992125984"/>
  <pageSetup paperSize="9" scale="84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4"/>
  <sheetViews>
    <sheetView workbookViewId="0">
      <selection activeCell="Q5" sqref="Q5:Q14"/>
    </sheetView>
  </sheetViews>
  <sheetFormatPr defaultRowHeight="15.6" x14ac:dyDescent="0.3"/>
  <cols>
    <col min="1" max="1" width="5.33203125" customWidth="1"/>
    <col min="2" max="2" width="9.44140625" customWidth="1"/>
    <col min="3" max="3" width="22.5546875" style="180" customWidth="1"/>
    <col min="4" max="4" width="4.21875" customWidth="1"/>
    <col min="5" max="5" width="6" customWidth="1"/>
    <col min="6" max="6" width="5.44140625" customWidth="1"/>
    <col min="7" max="7" width="4.33203125" customWidth="1"/>
    <col min="8" max="8" width="6.6640625" customWidth="1"/>
    <col min="9" max="9" width="5.5546875" customWidth="1"/>
    <col min="10" max="10" width="4" customWidth="1"/>
    <col min="11" max="11" width="6" customWidth="1"/>
    <col min="12" max="12" width="5.88671875" customWidth="1"/>
    <col min="13" max="13" width="4.44140625" customWidth="1"/>
    <col min="14" max="14" width="5.33203125" customWidth="1"/>
    <col min="15" max="15" width="5.88671875" customWidth="1"/>
    <col min="16" max="16" width="4.77734375" customWidth="1"/>
    <col min="17" max="17" width="5.21875" customWidth="1"/>
    <col min="18" max="18" width="6.5546875" customWidth="1"/>
    <col min="19" max="19" width="6" customWidth="1"/>
  </cols>
  <sheetData>
    <row r="1" spans="1:23" ht="25.8" x14ac:dyDescent="0.5">
      <c r="C1" s="13" t="s">
        <v>34</v>
      </c>
      <c r="H1" s="37" t="s">
        <v>18</v>
      </c>
      <c r="K1" t="s">
        <v>23</v>
      </c>
    </row>
    <row r="2" spans="1:23" ht="16.2" thickBot="1" x14ac:dyDescent="0.35"/>
    <row r="3" spans="1:23" ht="17.399999999999999" thickBot="1" x14ac:dyDescent="0.45">
      <c r="A3" s="42" t="s">
        <v>21</v>
      </c>
      <c r="B3" s="6"/>
      <c r="C3" s="181"/>
      <c r="D3" s="32"/>
      <c r="E3" s="4" t="s">
        <v>0</v>
      </c>
      <c r="F3" s="8"/>
      <c r="G3" s="5"/>
      <c r="H3" s="4" t="s">
        <v>1</v>
      </c>
      <c r="I3" s="4"/>
      <c r="J3" s="5"/>
      <c r="K3" s="4" t="s">
        <v>2</v>
      </c>
      <c r="L3" s="8"/>
      <c r="M3" s="12"/>
      <c r="N3" s="4" t="s">
        <v>3</v>
      </c>
      <c r="O3" s="14"/>
      <c r="P3" s="4"/>
      <c r="Q3" s="4" t="s">
        <v>32</v>
      </c>
      <c r="R3" s="8"/>
      <c r="S3" s="5" t="s">
        <v>8</v>
      </c>
      <c r="T3" s="5" t="s">
        <v>8</v>
      </c>
      <c r="U3" s="12" t="s">
        <v>11</v>
      </c>
      <c r="V3" s="14"/>
    </row>
    <row r="4" spans="1:23" ht="16.2" thickBot="1" x14ac:dyDescent="0.35">
      <c r="A4" s="46" t="s">
        <v>7</v>
      </c>
      <c r="B4" s="47" t="s">
        <v>5</v>
      </c>
      <c r="C4" s="182" t="s">
        <v>6</v>
      </c>
      <c r="D4" s="139" t="s">
        <v>13</v>
      </c>
      <c r="E4" s="2" t="s">
        <v>15</v>
      </c>
      <c r="F4" s="22" t="s">
        <v>12</v>
      </c>
      <c r="G4" s="139" t="s">
        <v>13</v>
      </c>
      <c r="H4" s="2" t="s">
        <v>15</v>
      </c>
      <c r="I4" s="22" t="s">
        <v>12</v>
      </c>
      <c r="J4" s="140" t="s">
        <v>13</v>
      </c>
      <c r="K4" s="21" t="s">
        <v>15</v>
      </c>
      <c r="L4" s="22" t="s">
        <v>12</v>
      </c>
      <c r="M4" s="140" t="s">
        <v>13</v>
      </c>
      <c r="N4" s="21" t="s">
        <v>15</v>
      </c>
      <c r="O4" s="22" t="s">
        <v>12</v>
      </c>
      <c r="P4" s="139" t="s">
        <v>13</v>
      </c>
      <c r="Q4" s="2" t="s">
        <v>15</v>
      </c>
      <c r="R4" s="22" t="s">
        <v>12</v>
      </c>
      <c r="S4" s="72" t="s">
        <v>9</v>
      </c>
      <c r="T4" s="73" t="s">
        <v>12</v>
      </c>
      <c r="U4" s="12" t="s">
        <v>4</v>
      </c>
      <c r="V4" s="11" t="s">
        <v>10</v>
      </c>
    </row>
    <row r="5" spans="1:23" ht="40.049999999999997" customHeight="1" x14ac:dyDescent="0.3">
      <c r="A5" s="96">
        <v>1</v>
      </c>
      <c r="B5" s="91" t="s">
        <v>50</v>
      </c>
      <c r="C5" s="176" t="s">
        <v>79</v>
      </c>
      <c r="D5" s="167">
        <v>4</v>
      </c>
      <c r="E5" s="134">
        <v>3</v>
      </c>
      <c r="F5" s="117">
        <v>9.5</v>
      </c>
      <c r="G5" s="170">
        <v>5</v>
      </c>
      <c r="H5" s="134">
        <v>1</v>
      </c>
      <c r="I5" s="117">
        <v>9</v>
      </c>
      <c r="J5" s="170">
        <v>8</v>
      </c>
      <c r="K5" s="134">
        <v>0</v>
      </c>
      <c r="L5" s="117">
        <v>9</v>
      </c>
      <c r="M5" s="170">
        <v>10</v>
      </c>
      <c r="N5" s="149">
        <v>3</v>
      </c>
      <c r="O5" s="117">
        <v>5</v>
      </c>
      <c r="P5" s="167">
        <v>1</v>
      </c>
      <c r="Q5" s="134">
        <v>3</v>
      </c>
      <c r="R5" s="117">
        <v>4.5</v>
      </c>
      <c r="S5" s="141">
        <f>E5+H5+K5+N5+Q5</f>
        <v>10</v>
      </c>
      <c r="T5" s="67">
        <f>F5+I5+L5+O5+R5</f>
        <v>37</v>
      </c>
      <c r="U5" s="68">
        <v>10</v>
      </c>
      <c r="V5" s="61"/>
      <c r="W5" s="126"/>
    </row>
    <row r="6" spans="1:23" ht="40.049999999999997" customHeight="1" x14ac:dyDescent="0.3">
      <c r="A6" s="97">
        <v>2</v>
      </c>
      <c r="B6" s="92" t="s">
        <v>51</v>
      </c>
      <c r="C6" s="177" t="s">
        <v>96</v>
      </c>
      <c r="D6" s="168">
        <v>1</v>
      </c>
      <c r="E6" s="133">
        <v>10</v>
      </c>
      <c r="F6" s="135">
        <v>3.5</v>
      </c>
      <c r="G6" s="171">
        <v>10</v>
      </c>
      <c r="H6" s="133">
        <v>5</v>
      </c>
      <c r="I6" s="135">
        <v>4.5</v>
      </c>
      <c r="J6" s="171">
        <v>5</v>
      </c>
      <c r="K6" s="133">
        <v>0</v>
      </c>
      <c r="L6" s="135">
        <v>9</v>
      </c>
      <c r="M6" s="171">
        <v>4</v>
      </c>
      <c r="N6" s="148">
        <v>5</v>
      </c>
      <c r="O6" s="135">
        <v>2</v>
      </c>
      <c r="P6" s="168">
        <v>8</v>
      </c>
      <c r="Q6" s="133">
        <v>2</v>
      </c>
      <c r="R6" s="135">
        <v>6</v>
      </c>
      <c r="S6" s="142">
        <f t="shared" ref="S6:T14" si="0">E6+H6+K6+N6+Q6</f>
        <v>22</v>
      </c>
      <c r="T6" s="74">
        <f t="shared" si="0"/>
        <v>25</v>
      </c>
      <c r="U6" s="69">
        <v>4</v>
      </c>
      <c r="V6" s="63"/>
    </row>
    <row r="7" spans="1:23" ht="40.049999999999997" customHeight="1" x14ac:dyDescent="0.3">
      <c r="A7" s="97">
        <v>3</v>
      </c>
      <c r="B7" s="92" t="s">
        <v>52</v>
      </c>
      <c r="C7" s="177" t="s">
        <v>97</v>
      </c>
      <c r="D7" s="168">
        <v>2</v>
      </c>
      <c r="E7" s="133">
        <v>13</v>
      </c>
      <c r="F7" s="135">
        <v>1</v>
      </c>
      <c r="G7" s="171">
        <v>9</v>
      </c>
      <c r="H7" s="133">
        <v>7</v>
      </c>
      <c r="I7" s="135">
        <v>3</v>
      </c>
      <c r="J7" s="171">
        <v>7</v>
      </c>
      <c r="K7" s="133">
        <v>1</v>
      </c>
      <c r="L7" s="135">
        <v>6.5</v>
      </c>
      <c r="M7" s="171">
        <v>3</v>
      </c>
      <c r="N7" s="148">
        <v>3</v>
      </c>
      <c r="O7" s="135">
        <v>5</v>
      </c>
      <c r="P7" s="168">
        <v>6</v>
      </c>
      <c r="Q7" s="133">
        <v>6</v>
      </c>
      <c r="R7" s="135">
        <v>1.5</v>
      </c>
      <c r="S7" s="142">
        <f t="shared" si="0"/>
        <v>30</v>
      </c>
      <c r="T7" s="74">
        <f t="shared" si="0"/>
        <v>17</v>
      </c>
      <c r="U7" s="69">
        <v>2</v>
      </c>
      <c r="V7" s="63"/>
    </row>
    <row r="8" spans="1:23" ht="40.049999999999997" customHeight="1" x14ac:dyDescent="0.3">
      <c r="A8" s="97">
        <v>4</v>
      </c>
      <c r="B8" s="92" t="s">
        <v>53</v>
      </c>
      <c r="C8" s="177" t="s">
        <v>98</v>
      </c>
      <c r="D8" s="168">
        <f t="shared" ref="D8" si="1">VLOOKUP(A8,FinalSobotaC,5)</f>
        <v>9</v>
      </c>
      <c r="E8" s="133">
        <v>5</v>
      </c>
      <c r="F8" s="135">
        <v>7</v>
      </c>
      <c r="G8" s="171">
        <v>2</v>
      </c>
      <c r="H8" s="133">
        <v>9</v>
      </c>
      <c r="I8" s="135">
        <v>1</v>
      </c>
      <c r="J8" s="171">
        <v>3</v>
      </c>
      <c r="K8" s="133">
        <v>1</v>
      </c>
      <c r="L8" s="135">
        <v>6.5</v>
      </c>
      <c r="M8" s="171">
        <v>5</v>
      </c>
      <c r="N8" s="148">
        <v>2</v>
      </c>
      <c r="O8" s="135">
        <v>7.5</v>
      </c>
      <c r="P8" s="168">
        <v>9</v>
      </c>
      <c r="Q8" s="133">
        <v>1</v>
      </c>
      <c r="R8" s="135">
        <v>7.5</v>
      </c>
      <c r="S8" s="142">
        <f t="shared" si="0"/>
        <v>18</v>
      </c>
      <c r="T8" s="74">
        <f t="shared" si="0"/>
        <v>29.5</v>
      </c>
      <c r="U8" s="69">
        <v>5</v>
      </c>
      <c r="V8" s="63"/>
    </row>
    <row r="9" spans="1:23" ht="40.049999999999997" customHeight="1" x14ac:dyDescent="0.3">
      <c r="A9" s="97">
        <v>5</v>
      </c>
      <c r="B9" s="92" t="s">
        <v>54</v>
      </c>
      <c r="C9" s="177" t="s">
        <v>99</v>
      </c>
      <c r="D9" s="168">
        <v>7</v>
      </c>
      <c r="E9" s="133">
        <v>11</v>
      </c>
      <c r="F9" s="135">
        <v>2</v>
      </c>
      <c r="G9" s="171">
        <v>6</v>
      </c>
      <c r="H9" s="133">
        <v>4</v>
      </c>
      <c r="I9" s="135">
        <v>6</v>
      </c>
      <c r="J9" s="171">
        <v>9</v>
      </c>
      <c r="K9" s="133">
        <v>3</v>
      </c>
      <c r="L9" s="135">
        <v>2.5</v>
      </c>
      <c r="M9" s="171">
        <v>2</v>
      </c>
      <c r="N9" s="148">
        <v>7</v>
      </c>
      <c r="O9" s="135">
        <v>1</v>
      </c>
      <c r="P9" s="168">
        <v>3</v>
      </c>
      <c r="Q9" s="133">
        <v>6</v>
      </c>
      <c r="R9" s="135">
        <v>1.5</v>
      </c>
      <c r="S9" s="142">
        <f t="shared" si="0"/>
        <v>31</v>
      </c>
      <c r="T9" s="74">
        <f t="shared" si="0"/>
        <v>13</v>
      </c>
      <c r="U9" s="69">
        <v>1</v>
      </c>
      <c r="V9" s="63"/>
    </row>
    <row r="10" spans="1:23" ht="40.049999999999997" customHeight="1" x14ac:dyDescent="0.3">
      <c r="A10" s="97">
        <v>6</v>
      </c>
      <c r="B10" s="92" t="s">
        <v>55</v>
      </c>
      <c r="C10" s="177" t="s">
        <v>63</v>
      </c>
      <c r="D10" s="168">
        <v>10</v>
      </c>
      <c r="E10" s="133">
        <v>3</v>
      </c>
      <c r="F10" s="135">
        <v>9.5</v>
      </c>
      <c r="G10" s="171">
        <v>1</v>
      </c>
      <c r="H10" s="133">
        <v>8</v>
      </c>
      <c r="I10" s="135">
        <v>2</v>
      </c>
      <c r="J10" s="171">
        <v>4</v>
      </c>
      <c r="K10" s="133">
        <v>3</v>
      </c>
      <c r="L10" s="135">
        <v>2.5</v>
      </c>
      <c r="M10" s="171">
        <v>6</v>
      </c>
      <c r="N10" s="148">
        <v>1</v>
      </c>
      <c r="O10" s="135">
        <v>9</v>
      </c>
      <c r="P10" s="168">
        <v>7</v>
      </c>
      <c r="Q10" s="133">
        <v>1</v>
      </c>
      <c r="R10" s="135">
        <v>7.5</v>
      </c>
      <c r="S10" s="142">
        <f t="shared" si="0"/>
        <v>16</v>
      </c>
      <c r="T10" s="74">
        <f t="shared" si="0"/>
        <v>30.5</v>
      </c>
      <c r="U10" s="69">
        <v>6</v>
      </c>
      <c r="V10" s="63"/>
    </row>
    <row r="11" spans="1:23" ht="40.049999999999997" customHeight="1" x14ac:dyDescent="0.3">
      <c r="A11" s="98">
        <v>7</v>
      </c>
      <c r="B11" s="93" t="s">
        <v>56</v>
      </c>
      <c r="C11" s="177" t="s">
        <v>100</v>
      </c>
      <c r="D11" s="168">
        <v>6</v>
      </c>
      <c r="E11" s="133">
        <v>8</v>
      </c>
      <c r="F11" s="135">
        <v>6</v>
      </c>
      <c r="G11" s="171">
        <v>3</v>
      </c>
      <c r="H11" s="133">
        <v>3</v>
      </c>
      <c r="I11" s="135">
        <v>7</v>
      </c>
      <c r="J11" s="171">
        <v>2</v>
      </c>
      <c r="K11" s="133">
        <v>2</v>
      </c>
      <c r="L11" s="135">
        <v>4.5</v>
      </c>
      <c r="M11" s="171">
        <v>7</v>
      </c>
      <c r="N11" s="148">
        <v>0</v>
      </c>
      <c r="O11" s="135">
        <v>10</v>
      </c>
      <c r="P11" s="168">
        <v>10</v>
      </c>
      <c r="Q11" s="133">
        <v>0</v>
      </c>
      <c r="R11" s="135">
        <v>9.5</v>
      </c>
      <c r="S11" s="142">
        <f t="shared" si="0"/>
        <v>13</v>
      </c>
      <c r="T11" s="74">
        <f t="shared" si="0"/>
        <v>37</v>
      </c>
      <c r="U11" s="70">
        <v>9</v>
      </c>
      <c r="V11" s="64"/>
    </row>
    <row r="12" spans="1:23" ht="40.049999999999997" customHeight="1" x14ac:dyDescent="0.3">
      <c r="A12" s="99">
        <v>8</v>
      </c>
      <c r="B12" s="92" t="s">
        <v>57</v>
      </c>
      <c r="C12" s="178" t="s">
        <v>101</v>
      </c>
      <c r="D12" s="168">
        <v>8</v>
      </c>
      <c r="E12" s="133">
        <v>4</v>
      </c>
      <c r="F12" s="135">
        <v>8</v>
      </c>
      <c r="G12" s="171">
        <v>4</v>
      </c>
      <c r="H12" s="133">
        <v>2</v>
      </c>
      <c r="I12" s="135">
        <v>8</v>
      </c>
      <c r="J12" s="171">
        <v>1</v>
      </c>
      <c r="K12" s="133">
        <v>6</v>
      </c>
      <c r="L12" s="135">
        <v>1</v>
      </c>
      <c r="M12" s="171">
        <v>9</v>
      </c>
      <c r="N12" s="148">
        <v>3</v>
      </c>
      <c r="O12" s="135">
        <v>5</v>
      </c>
      <c r="P12" s="168">
        <v>5</v>
      </c>
      <c r="Q12" s="133">
        <v>0</v>
      </c>
      <c r="R12" s="135">
        <v>9.5</v>
      </c>
      <c r="S12" s="142">
        <f t="shared" si="0"/>
        <v>15</v>
      </c>
      <c r="T12" s="74">
        <f t="shared" si="0"/>
        <v>31.5</v>
      </c>
      <c r="U12" s="69">
        <v>7</v>
      </c>
      <c r="V12" s="63"/>
    </row>
    <row r="13" spans="1:23" ht="40.049999999999997" customHeight="1" x14ac:dyDescent="0.3">
      <c r="A13" s="116">
        <v>9</v>
      </c>
      <c r="B13" s="93" t="s">
        <v>58</v>
      </c>
      <c r="C13" s="178" t="s">
        <v>102</v>
      </c>
      <c r="D13" s="168">
        <v>3</v>
      </c>
      <c r="E13" s="133">
        <v>10</v>
      </c>
      <c r="F13" s="135">
        <v>3.5</v>
      </c>
      <c r="G13" s="171">
        <v>8</v>
      </c>
      <c r="H13" s="133">
        <v>0</v>
      </c>
      <c r="I13" s="135">
        <v>10</v>
      </c>
      <c r="J13" s="171">
        <v>6</v>
      </c>
      <c r="K13" s="133">
        <v>0</v>
      </c>
      <c r="L13" s="135">
        <v>9</v>
      </c>
      <c r="M13" s="171">
        <v>8</v>
      </c>
      <c r="N13" s="148">
        <v>2</v>
      </c>
      <c r="O13" s="135">
        <v>7.5</v>
      </c>
      <c r="P13" s="168">
        <v>2</v>
      </c>
      <c r="Q13" s="133">
        <v>5</v>
      </c>
      <c r="R13" s="135">
        <v>3</v>
      </c>
      <c r="S13" s="142">
        <f t="shared" si="0"/>
        <v>17</v>
      </c>
      <c r="T13" s="74">
        <f t="shared" si="0"/>
        <v>33</v>
      </c>
      <c r="U13" s="70">
        <v>8</v>
      </c>
      <c r="V13" s="115"/>
    </row>
    <row r="14" spans="1:23" ht="40.049999999999997" customHeight="1" thickBot="1" x14ac:dyDescent="0.35">
      <c r="A14" s="100">
        <v>10</v>
      </c>
      <c r="B14" s="94" t="s">
        <v>59</v>
      </c>
      <c r="C14" s="179" t="s">
        <v>103</v>
      </c>
      <c r="D14" s="169">
        <v>5</v>
      </c>
      <c r="E14" s="136">
        <v>9</v>
      </c>
      <c r="F14" s="137">
        <v>5</v>
      </c>
      <c r="G14" s="172">
        <v>7</v>
      </c>
      <c r="H14" s="136">
        <v>5</v>
      </c>
      <c r="I14" s="137">
        <v>4.5</v>
      </c>
      <c r="J14" s="172">
        <v>10</v>
      </c>
      <c r="K14" s="136">
        <v>2</v>
      </c>
      <c r="L14" s="137">
        <v>4.5</v>
      </c>
      <c r="M14" s="172">
        <v>1</v>
      </c>
      <c r="N14" s="150">
        <v>4</v>
      </c>
      <c r="O14" s="137">
        <v>3</v>
      </c>
      <c r="P14" s="169">
        <v>4</v>
      </c>
      <c r="Q14" s="136">
        <v>3</v>
      </c>
      <c r="R14" s="137">
        <v>4.5</v>
      </c>
      <c r="S14" s="143">
        <f t="shared" si="0"/>
        <v>23</v>
      </c>
      <c r="T14" s="75">
        <f t="shared" si="0"/>
        <v>21.5</v>
      </c>
      <c r="U14" s="71">
        <v>3</v>
      </c>
      <c r="V14" s="66"/>
    </row>
  </sheetData>
  <pageMargins left="0.70866141732283472" right="0.70866141732283472" top="0.74803149606299213" bottom="0.74803149606299213" header="0.31496062992125984" footer="0.31496062992125984"/>
  <pageSetup paperSize="9" scale="87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4"/>
  <sheetViews>
    <sheetView topLeftCell="A4" workbookViewId="0">
      <selection activeCell="U17" sqref="U17"/>
    </sheetView>
  </sheetViews>
  <sheetFormatPr defaultRowHeight="14.4" x14ac:dyDescent="0.3"/>
  <cols>
    <col min="1" max="1" width="5.33203125" customWidth="1"/>
    <col min="2" max="2" width="9.44140625" customWidth="1"/>
    <col min="3" max="3" width="22.5546875" customWidth="1"/>
    <col min="4" max="4" width="4.44140625" customWidth="1"/>
    <col min="5" max="5" width="6" customWidth="1"/>
    <col min="6" max="6" width="5.44140625" customWidth="1"/>
    <col min="7" max="7" width="4.33203125" customWidth="1"/>
    <col min="8" max="8" width="6.6640625" customWidth="1"/>
    <col min="9" max="9" width="5.5546875" customWidth="1"/>
    <col min="10" max="10" width="4.21875" customWidth="1"/>
    <col min="11" max="11" width="6" customWidth="1"/>
    <col min="12" max="12" width="5.88671875" customWidth="1"/>
    <col min="13" max="13" width="4.33203125" customWidth="1"/>
    <col min="14" max="14" width="5.33203125" customWidth="1"/>
    <col min="15" max="15" width="5.88671875" customWidth="1"/>
    <col min="16" max="16" width="4.77734375" customWidth="1"/>
    <col min="17" max="17" width="6.44140625" customWidth="1"/>
    <col min="18" max="18" width="6.33203125" customWidth="1"/>
    <col min="19" max="19" width="6" customWidth="1"/>
  </cols>
  <sheetData>
    <row r="1" spans="1:23" ht="25.8" x14ac:dyDescent="0.5">
      <c r="C1" s="13" t="s">
        <v>34</v>
      </c>
      <c r="H1" s="37" t="s">
        <v>19</v>
      </c>
      <c r="K1" t="s">
        <v>30</v>
      </c>
    </row>
    <row r="2" spans="1:23" ht="15" thickBot="1" x14ac:dyDescent="0.35"/>
    <row r="3" spans="1:23" ht="16.2" thickBot="1" x14ac:dyDescent="0.45">
      <c r="A3" s="42" t="s">
        <v>21</v>
      </c>
      <c r="B3" s="6"/>
      <c r="C3" s="7"/>
      <c r="D3" s="32"/>
      <c r="E3" s="4" t="s">
        <v>0</v>
      </c>
      <c r="F3" s="8"/>
      <c r="G3" s="5"/>
      <c r="H3" s="4" t="s">
        <v>1</v>
      </c>
      <c r="I3" s="4"/>
      <c r="J3" s="5"/>
      <c r="K3" s="4" t="s">
        <v>2</v>
      </c>
      <c r="L3" s="8"/>
      <c r="M3" s="12"/>
      <c r="N3" s="4" t="s">
        <v>3</v>
      </c>
      <c r="O3" s="14"/>
      <c r="P3" s="4"/>
      <c r="Q3" s="4" t="s">
        <v>32</v>
      </c>
      <c r="R3" s="8"/>
      <c r="S3" s="5" t="s">
        <v>8</v>
      </c>
      <c r="T3" s="5" t="s">
        <v>8</v>
      </c>
      <c r="U3" s="12" t="s">
        <v>11</v>
      </c>
      <c r="V3" s="14"/>
    </row>
    <row r="4" spans="1:23" ht="15.6" thickBot="1" x14ac:dyDescent="0.35">
      <c r="A4" s="46" t="s">
        <v>7</v>
      </c>
      <c r="B4" s="47" t="s">
        <v>5</v>
      </c>
      <c r="C4" s="10" t="s">
        <v>6</v>
      </c>
      <c r="D4" s="139" t="s">
        <v>13</v>
      </c>
      <c r="E4" s="2" t="s">
        <v>15</v>
      </c>
      <c r="F4" s="22" t="s">
        <v>12</v>
      </c>
      <c r="G4" s="139" t="s">
        <v>13</v>
      </c>
      <c r="H4" s="2" t="s">
        <v>15</v>
      </c>
      <c r="I4" s="22" t="s">
        <v>12</v>
      </c>
      <c r="J4" s="140" t="s">
        <v>13</v>
      </c>
      <c r="K4" s="21" t="s">
        <v>15</v>
      </c>
      <c r="L4" s="22" t="s">
        <v>12</v>
      </c>
      <c r="M4" s="140" t="s">
        <v>13</v>
      </c>
      <c r="N4" s="21" t="s">
        <v>15</v>
      </c>
      <c r="O4" s="22" t="s">
        <v>12</v>
      </c>
      <c r="P4" s="139" t="s">
        <v>13</v>
      </c>
      <c r="Q4" s="2" t="s">
        <v>15</v>
      </c>
      <c r="R4" s="22" t="s">
        <v>12</v>
      </c>
      <c r="S4" s="72" t="s">
        <v>9</v>
      </c>
      <c r="T4" s="73" t="s">
        <v>12</v>
      </c>
      <c r="U4" s="12" t="s">
        <v>4</v>
      </c>
      <c r="V4" s="11" t="s">
        <v>10</v>
      </c>
    </row>
    <row r="5" spans="1:23" ht="40.049999999999997" customHeight="1" x14ac:dyDescent="0.3">
      <c r="A5" s="96">
        <v>1</v>
      </c>
      <c r="B5" s="91" t="s">
        <v>50</v>
      </c>
      <c r="C5" s="176" t="s">
        <v>80</v>
      </c>
      <c r="D5" s="167">
        <v>7</v>
      </c>
      <c r="E5" s="134">
        <v>2</v>
      </c>
      <c r="F5" s="117">
        <v>7.5</v>
      </c>
      <c r="G5" s="170">
        <v>6</v>
      </c>
      <c r="H5" s="134">
        <v>1</v>
      </c>
      <c r="I5" s="117">
        <v>9.5</v>
      </c>
      <c r="J5" s="170">
        <v>9</v>
      </c>
      <c r="K5" s="134">
        <v>1</v>
      </c>
      <c r="L5" s="117">
        <v>7</v>
      </c>
      <c r="M5" s="170">
        <v>2</v>
      </c>
      <c r="N5" s="149">
        <v>0</v>
      </c>
      <c r="O5" s="117">
        <v>9</v>
      </c>
      <c r="P5" s="167">
        <v>3</v>
      </c>
      <c r="Q5" s="134">
        <v>1</v>
      </c>
      <c r="R5" s="117">
        <v>8</v>
      </c>
      <c r="S5" s="141">
        <f>E5+H5+K5+N5+Q5</f>
        <v>5</v>
      </c>
      <c r="T5" s="67">
        <f>F5+I5+L5+O5+R5</f>
        <v>41</v>
      </c>
      <c r="U5" s="68">
        <v>10</v>
      </c>
      <c r="V5" s="61"/>
      <c r="W5" s="126"/>
    </row>
    <row r="6" spans="1:23" ht="40.049999999999997" customHeight="1" x14ac:dyDescent="0.3">
      <c r="A6" s="97">
        <v>2</v>
      </c>
      <c r="B6" s="92" t="s">
        <v>51</v>
      </c>
      <c r="C6" s="177" t="s">
        <v>104</v>
      </c>
      <c r="D6" s="168">
        <v>5</v>
      </c>
      <c r="E6" s="133">
        <v>4</v>
      </c>
      <c r="F6" s="135">
        <v>5</v>
      </c>
      <c r="G6" s="171">
        <v>7</v>
      </c>
      <c r="H6" s="133">
        <v>2</v>
      </c>
      <c r="I6" s="135">
        <v>6.5</v>
      </c>
      <c r="J6" s="171">
        <v>10</v>
      </c>
      <c r="K6" s="133">
        <v>2</v>
      </c>
      <c r="L6" s="135">
        <v>4</v>
      </c>
      <c r="M6" s="171">
        <v>1</v>
      </c>
      <c r="N6" s="148">
        <v>1</v>
      </c>
      <c r="O6" s="135">
        <v>5.5</v>
      </c>
      <c r="P6" s="168">
        <v>4</v>
      </c>
      <c r="Q6" s="133">
        <v>1</v>
      </c>
      <c r="R6" s="135">
        <v>8</v>
      </c>
      <c r="S6" s="142">
        <f t="shared" ref="S6:T14" si="0">E6+H6+K6+N6+Q6</f>
        <v>10</v>
      </c>
      <c r="T6" s="74">
        <f t="shared" si="0"/>
        <v>29</v>
      </c>
      <c r="U6" s="69">
        <v>6.5</v>
      </c>
      <c r="V6" s="63"/>
    </row>
    <row r="7" spans="1:23" ht="40.049999999999997" customHeight="1" x14ac:dyDescent="0.3">
      <c r="A7" s="97">
        <v>3</v>
      </c>
      <c r="B7" s="92" t="s">
        <v>52</v>
      </c>
      <c r="C7" s="177" t="s">
        <v>105</v>
      </c>
      <c r="D7" s="168">
        <v>8</v>
      </c>
      <c r="E7" s="133">
        <v>6</v>
      </c>
      <c r="F7" s="135">
        <v>2</v>
      </c>
      <c r="G7" s="171">
        <v>4</v>
      </c>
      <c r="H7" s="133">
        <v>2</v>
      </c>
      <c r="I7" s="135">
        <v>6.5</v>
      </c>
      <c r="J7" s="171">
        <v>1</v>
      </c>
      <c r="K7" s="133">
        <v>4</v>
      </c>
      <c r="L7" s="135">
        <v>1</v>
      </c>
      <c r="M7" s="171">
        <v>9</v>
      </c>
      <c r="N7" s="148">
        <v>1</v>
      </c>
      <c r="O7" s="135">
        <v>5.5</v>
      </c>
      <c r="P7" s="168">
        <v>5</v>
      </c>
      <c r="Q7" s="133">
        <v>3</v>
      </c>
      <c r="R7" s="135">
        <v>3</v>
      </c>
      <c r="S7" s="142">
        <f t="shared" si="0"/>
        <v>16</v>
      </c>
      <c r="T7" s="74">
        <f t="shared" si="0"/>
        <v>18</v>
      </c>
      <c r="U7" s="69">
        <v>2</v>
      </c>
      <c r="V7" s="63"/>
    </row>
    <row r="8" spans="1:23" ht="40.049999999999997" customHeight="1" x14ac:dyDescent="0.3">
      <c r="A8" s="97">
        <v>4</v>
      </c>
      <c r="B8" s="92" t="s">
        <v>53</v>
      </c>
      <c r="C8" s="177" t="s">
        <v>64</v>
      </c>
      <c r="D8" s="168">
        <v>2</v>
      </c>
      <c r="E8" s="133">
        <v>16</v>
      </c>
      <c r="F8" s="135">
        <v>1</v>
      </c>
      <c r="G8" s="171">
        <v>9</v>
      </c>
      <c r="H8" s="133">
        <v>2</v>
      </c>
      <c r="I8" s="135">
        <v>6.5</v>
      </c>
      <c r="J8" s="171">
        <v>7</v>
      </c>
      <c r="K8" s="133">
        <v>3</v>
      </c>
      <c r="L8" s="135">
        <v>2</v>
      </c>
      <c r="M8" s="171">
        <v>3</v>
      </c>
      <c r="N8" s="148">
        <v>1</v>
      </c>
      <c r="O8" s="135">
        <v>5.5</v>
      </c>
      <c r="P8" s="168">
        <v>6</v>
      </c>
      <c r="Q8" s="133">
        <v>5</v>
      </c>
      <c r="R8" s="135">
        <v>2</v>
      </c>
      <c r="S8" s="142">
        <f t="shared" si="0"/>
        <v>27</v>
      </c>
      <c r="T8" s="74">
        <f t="shared" si="0"/>
        <v>17</v>
      </c>
      <c r="U8" s="69">
        <v>1</v>
      </c>
      <c r="V8" s="63"/>
    </row>
    <row r="9" spans="1:23" ht="40.049999999999997" customHeight="1" x14ac:dyDescent="0.3">
      <c r="A9" s="97">
        <v>5</v>
      </c>
      <c r="B9" s="92" t="s">
        <v>54</v>
      </c>
      <c r="C9" s="177" t="s">
        <v>106</v>
      </c>
      <c r="D9" s="168">
        <v>10</v>
      </c>
      <c r="E9" s="133">
        <v>2</v>
      </c>
      <c r="F9" s="135">
        <v>7.5</v>
      </c>
      <c r="G9" s="171">
        <v>1</v>
      </c>
      <c r="H9" s="133">
        <v>3</v>
      </c>
      <c r="I9" s="135">
        <v>2.5</v>
      </c>
      <c r="J9" s="171">
        <v>4</v>
      </c>
      <c r="K9" s="133">
        <v>0</v>
      </c>
      <c r="L9" s="135">
        <v>9.5</v>
      </c>
      <c r="M9" s="171">
        <v>6</v>
      </c>
      <c r="N9" s="148">
        <v>3</v>
      </c>
      <c r="O9" s="135">
        <v>1</v>
      </c>
      <c r="P9" s="168">
        <v>7</v>
      </c>
      <c r="Q9" s="133">
        <v>1</v>
      </c>
      <c r="R9" s="135">
        <v>8</v>
      </c>
      <c r="S9" s="142">
        <f t="shared" si="0"/>
        <v>9</v>
      </c>
      <c r="T9" s="74">
        <f t="shared" si="0"/>
        <v>28.5</v>
      </c>
      <c r="U9" s="69">
        <v>5</v>
      </c>
      <c r="V9" s="63"/>
    </row>
    <row r="10" spans="1:23" ht="40.049999999999997" customHeight="1" x14ac:dyDescent="0.3">
      <c r="A10" s="97">
        <v>6</v>
      </c>
      <c r="B10" s="92" t="s">
        <v>55</v>
      </c>
      <c r="C10" s="177" t="s">
        <v>66</v>
      </c>
      <c r="D10" s="168">
        <v>1</v>
      </c>
      <c r="E10" s="133">
        <v>5</v>
      </c>
      <c r="F10" s="135">
        <v>3</v>
      </c>
      <c r="G10" s="171">
        <v>10</v>
      </c>
      <c r="H10" s="133">
        <v>3</v>
      </c>
      <c r="I10" s="135">
        <v>2.5</v>
      </c>
      <c r="J10" s="171">
        <v>5</v>
      </c>
      <c r="K10" s="133">
        <v>1</v>
      </c>
      <c r="L10" s="135">
        <v>7</v>
      </c>
      <c r="M10" s="171">
        <v>4</v>
      </c>
      <c r="N10" s="148">
        <v>0</v>
      </c>
      <c r="O10" s="135">
        <v>9</v>
      </c>
      <c r="P10" s="168">
        <v>8</v>
      </c>
      <c r="Q10" s="133">
        <v>0</v>
      </c>
      <c r="R10" s="135">
        <v>10</v>
      </c>
      <c r="S10" s="142">
        <f t="shared" si="0"/>
        <v>9</v>
      </c>
      <c r="T10" s="74">
        <f t="shared" si="0"/>
        <v>31.5</v>
      </c>
      <c r="U10" s="69">
        <v>8</v>
      </c>
      <c r="V10" s="63"/>
    </row>
    <row r="11" spans="1:23" ht="40.049999999999997" customHeight="1" x14ac:dyDescent="0.3">
      <c r="A11" s="98">
        <v>7</v>
      </c>
      <c r="B11" s="93" t="s">
        <v>56</v>
      </c>
      <c r="C11" s="177" t="s">
        <v>65</v>
      </c>
      <c r="D11" s="168">
        <v>3</v>
      </c>
      <c r="E11" s="133">
        <v>4</v>
      </c>
      <c r="F11" s="135">
        <v>5</v>
      </c>
      <c r="G11" s="171">
        <v>8</v>
      </c>
      <c r="H11" s="133">
        <v>1</v>
      </c>
      <c r="I11" s="135">
        <v>9.5</v>
      </c>
      <c r="J11" s="171">
        <v>6</v>
      </c>
      <c r="K11" s="133">
        <v>1</v>
      </c>
      <c r="L11" s="135">
        <v>7</v>
      </c>
      <c r="M11" s="171">
        <v>8</v>
      </c>
      <c r="N11" s="148">
        <v>2</v>
      </c>
      <c r="O11" s="135">
        <v>2.5</v>
      </c>
      <c r="P11" s="168">
        <v>2</v>
      </c>
      <c r="Q11" s="133">
        <v>2</v>
      </c>
      <c r="R11" s="135">
        <v>5</v>
      </c>
      <c r="S11" s="142">
        <f t="shared" si="0"/>
        <v>10</v>
      </c>
      <c r="T11" s="74">
        <f t="shared" si="0"/>
        <v>29</v>
      </c>
      <c r="U11" s="70">
        <v>6.5</v>
      </c>
      <c r="V11" s="64"/>
    </row>
    <row r="12" spans="1:23" ht="40.049999999999997" customHeight="1" x14ac:dyDescent="0.3">
      <c r="A12" s="99">
        <v>8</v>
      </c>
      <c r="B12" s="92" t="s">
        <v>57</v>
      </c>
      <c r="C12" s="178" t="s">
        <v>107</v>
      </c>
      <c r="D12" s="168">
        <v>4</v>
      </c>
      <c r="E12" s="133">
        <v>1</v>
      </c>
      <c r="F12" s="135">
        <v>9.5</v>
      </c>
      <c r="G12" s="171">
        <v>5</v>
      </c>
      <c r="H12" s="133">
        <v>3</v>
      </c>
      <c r="I12" s="135">
        <v>2.5</v>
      </c>
      <c r="J12" s="171">
        <v>8</v>
      </c>
      <c r="K12" s="133">
        <v>2</v>
      </c>
      <c r="L12" s="135">
        <v>4</v>
      </c>
      <c r="M12" s="171">
        <v>10</v>
      </c>
      <c r="N12" s="148">
        <v>2</v>
      </c>
      <c r="O12" s="135">
        <v>2.5</v>
      </c>
      <c r="P12" s="168">
        <v>1</v>
      </c>
      <c r="Q12" s="133">
        <v>6</v>
      </c>
      <c r="R12" s="135">
        <v>1</v>
      </c>
      <c r="S12" s="142">
        <f t="shared" si="0"/>
        <v>14</v>
      </c>
      <c r="T12" s="74">
        <f t="shared" si="0"/>
        <v>19.5</v>
      </c>
      <c r="U12" s="69">
        <v>3</v>
      </c>
      <c r="V12" s="63"/>
    </row>
    <row r="13" spans="1:23" ht="40.049999999999997" customHeight="1" x14ac:dyDescent="0.3">
      <c r="A13" s="116">
        <v>9</v>
      </c>
      <c r="B13" s="93" t="s">
        <v>58</v>
      </c>
      <c r="C13" s="178" t="s">
        <v>108</v>
      </c>
      <c r="D13" s="168">
        <v>9</v>
      </c>
      <c r="E13" s="133">
        <v>4</v>
      </c>
      <c r="F13" s="135">
        <v>5</v>
      </c>
      <c r="G13" s="171">
        <v>2</v>
      </c>
      <c r="H13" s="133">
        <v>3</v>
      </c>
      <c r="I13" s="135">
        <v>2.5</v>
      </c>
      <c r="J13" s="171">
        <v>3</v>
      </c>
      <c r="K13" s="133">
        <v>2</v>
      </c>
      <c r="L13" s="135">
        <v>4</v>
      </c>
      <c r="M13" s="171">
        <v>5</v>
      </c>
      <c r="N13" s="148">
        <v>0</v>
      </c>
      <c r="O13" s="135">
        <v>9</v>
      </c>
      <c r="P13" s="168">
        <v>9</v>
      </c>
      <c r="Q13" s="133">
        <v>2</v>
      </c>
      <c r="R13" s="135">
        <v>5</v>
      </c>
      <c r="S13" s="142">
        <f t="shared" si="0"/>
        <v>11</v>
      </c>
      <c r="T13" s="74">
        <f t="shared" si="0"/>
        <v>25.5</v>
      </c>
      <c r="U13" s="70">
        <v>4</v>
      </c>
      <c r="V13" s="115"/>
    </row>
    <row r="14" spans="1:23" ht="40.049999999999997" customHeight="1" thickBot="1" x14ac:dyDescent="0.35">
      <c r="A14" s="100">
        <v>10</v>
      </c>
      <c r="B14" s="94" t="s">
        <v>59</v>
      </c>
      <c r="C14" s="179" t="s">
        <v>109</v>
      </c>
      <c r="D14" s="169">
        <v>6</v>
      </c>
      <c r="E14" s="136">
        <v>1</v>
      </c>
      <c r="F14" s="137">
        <v>9.5</v>
      </c>
      <c r="G14" s="172">
        <v>3</v>
      </c>
      <c r="H14" s="136">
        <v>2</v>
      </c>
      <c r="I14" s="137">
        <v>6.5</v>
      </c>
      <c r="J14" s="172">
        <v>2</v>
      </c>
      <c r="K14" s="136">
        <v>0</v>
      </c>
      <c r="L14" s="137">
        <v>9.5</v>
      </c>
      <c r="M14" s="172">
        <v>7</v>
      </c>
      <c r="N14" s="150">
        <v>1</v>
      </c>
      <c r="O14" s="137">
        <v>5.5</v>
      </c>
      <c r="P14" s="169">
        <v>10</v>
      </c>
      <c r="Q14" s="136">
        <v>2</v>
      </c>
      <c r="R14" s="137">
        <v>5</v>
      </c>
      <c r="S14" s="143">
        <f t="shared" si="0"/>
        <v>6</v>
      </c>
      <c r="T14" s="75">
        <f t="shared" si="0"/>
        <v>36</v>
      </c>
      <c r="U14" s="71">
        <v>9</v>
      </c>
      <c r="V14" s="66"/>
    </row>
  </sheetData>
  <pageMargins left="0.70866141732283472" right="0.70866141732283472" top="0.74803149606299213" bottom="0.74803149606299213" header="0.31496062992125984" footer="0.31496062992125984"/>
  <pageSetup paperSize="9" scale="86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6"/>
  <sheetViews>
    <sheetView topLeftCell="A13" zoomScaleNormal="100" workbookViewId="0">
      <selection activeCell="T10" sqref="S10:T10"/>
    </sheetView>
  </sheetViews>
  <sheetFormatPr defaultRowHeight="14.4" x14ac:dyDescent="0.3"/>
  <cols>
    <col min="1" max="1" width="5.33203125" customWidth="1"/>
    <col min="2" max="2" width="13.77734375" customWidth="1"/>
    <col min="3" max="3" width="6" customWidth="1"/>
    <col min="4" max="4" width="6.5546875" customWidth="1"/>
    <col min="5" max="5" width="5.44140625" customWidth="1"/>
    <col min="6" max="6" width="6.6640625" customWidth="1"/>
    <col min="7" max="7" width="6.33203125" customWidth="1"/>
    <col min="8" max="8" width="5.5546875" customWidth="1"/>
    <col min="9" max="9" width="6" customWidth="1"/>
    <col min="10" max="10" width="6.6640625" customWidth="1"/>
    <col min="11" max="11" width="5.88671875" customWidth="1"/>
    <col min="12" max="12" width="5.33203125" customWidth="1"/>
    <col min="13" max="13" width="6.6640625" customWidth="1"/>
    <col min="14" max="14" width="5.88671875" customWidth="1"/>
    <col min="15" max="15" width="8.5546875" customWidth="1"/>
    <col min="16" max="16" width="8.33203125" customWidth="1"/>
    <col min="17" max="17" width="8.6640625" customWidth="1"/>
  </cols>
  <sheetData>
    <row r="1" spans="1:18" ht="25.8" x14ac:dyDescent="0.5">
      <c r="B1" s="13" t="s">
        <v>35</v>
      </c>
      <c r="H1" t="s">
        <v>114</v>
      </c>
    </row>
    <row r="2" spans="1:18" ht="15" thickBot="1" x14ac:dyDescent="0.35"/>
    <row r="3" spans="1:18" ht="35.1" customHeight="1" thickBot="1" x14ac:dyDescent="0.45">
      <c r="A3" s="5" t="s">
        <v>14</v>
      </c>
      <c r="B3" s="128"/>
      <c r="C3" s="129" t="s">
        <v>16</v>
      </c>
      <c r="D3" s="128"/>
      <c r="E3" s="128"/>
      <c r="F3" s="130" t="s">
        <v>17</v>
      </c>
      <c r="G3" s="128"/>
      <c r="H3" s="128"/>
      <c r="I3" s="129" t="s">
        <v>18</v>
      </c>
      <c r="J3" s="128"/>
      <c r="K3" s="128"/>
      <c r="L3" s="129" t="s">
        <v>19</v>
      </c>
      <c r="M3" s="128"/>
      <c r="N3" s="128"/>
      <c r="O3" s="128"/>
      <c r="P3" s="128" t="s">
        <v>8</v>
      </c>
      <c r="Q3" s="128"/>
      <c r="R3" s="128" t="s">
        <v>11</v>
      </c>
    </row>
    <row r="4" spans="1:18" ht="35.1" customHeight="1" thickBot="1" x14ac:dyDescent="0.35">
      <c r="A4" s="5" t="s">
        <v>7</v>
      </c>
      <c r="B4" s="151" t="s">
        <v>5</v>
      </c>
      <c r="C4" s="152" t="s">
        <v>15</v>
      </c>
      <c r="D4" s="152" t="s">
        <v>12</v>
      </c>
      <c r="E4" s="152" t="s">
        <v>20</v>
      </c>
      <c r="F4" s="152" t="s">
        <v>15</v>
      </c>
      <c r="G4" s="152" t="s">
        <v>12</v>
      </c>
      <c r="H4" s="152" t="s">
        <v>20</v>
      </c>
      <c r="I4" s="152" t="s">
        <v>15</v>
      </c>
      <c r="J4" s="152" t="s">
        <v>12</v>
      </c>
      <c r="K4" s="152" t="s">
        <v>20</v>
      </c>
      <c r="L4" s="152" t="s">
        <v>15</v>
      </c>
      <c r="M4" s="152" t="s">
        <v>12</v>
      </c>
      <c r="N4" s="152" t="s">
        <v>20</v>
      </c>
      <c r="O4" s="152" t="s">
        <v>9</v>
      </c>
      <c r="P4" s="152" t="s">
        <v>12</v>
      </c>
      <c r="Q4" s="151" t="s">
        <v>41</v>
      </c>
      <c r="R4" s="131" t="s">
        <v>22</v>
      </c>
    </row>
    <row r="5" spans="1:18" ht="35.4" customHeight="1" x14ac:dyDescent="0.45">
      <c r="A5" s="39">
        <v>1</v>
      </c>
      <c r="B5" s="96" t="s">
        <v>68</v>
      </c>
      <c r="C5" s="84">
        <f>'SO - A'!S5</f>
        <v>43</v>
      </c>
      <c r="D5" s="43">
        <f>'SO - A'!T5</f>
        <v>29</v>
      </c>
      <c r="E5" s="36">
        <f>'SO - A'!U5</f>
        <v>6</v>
      </c>
      <c r="F5" s="84">
        <f>'SO - B'!S5</f>
        <v>19</v>
      </c>
      <c r="G5" s="43">
        <f>'SO - B'!T5</f>
        <v>34.5</v>
      </c>
      <c r="H5" s="36">
        <f>'SO - B'!U5</f>
        <v>9</v>
      </c>
      <c r="I5" s="84">
        <f>'SO - C'!S5</f>
        <v>10</v>
      </c>
      <c r="J5" s="43">
        <f>'SO - C'!T5</f>
        <v>37</v>
      </c>
      <c r="K5" s="36">
        <f>'SO - C'!U5</f>
        <v>10</v>
      </c>
      <c r="L5" s="84">
        <f>'SO - D'!S5</f>
        <v>5</v>
      </c>
      <c r="M5" s="43">
        <f>'SO - D'!T5</f>
        <v>41</v>
      </c>
      <c r="N5" s="36">
        <f>'SO - D'!U5</f>
        <v>10</v>
      </c>
      <c r="O5" s="164">
        <f>C5+F5+I5+L5</f>
        <v>77</v>
      </c>
      <c r="P5" s="56">
        <f>D5+G5+J5+M5</f>
        <v>141.5</v>
      </c>
      <c r="Q5" s="154">
        <f>SUM(E5,H5,K5,N5)</f>
        <v>35</v>
      </c>
      <c r="R5" s="153">
        <v>10</v>
      </c>
    </row>
    <row r="6" spans="1:18" ht="36.6" customHeight="1" x14ac:dyDescent="0.45">
      <c r="A6" s="9">
        <v>2</v>
      </c>
      <c r="B6" s="97" t="s">
        <v>67</v>
      </c>
      <c r="C6" s="85">
        <f>'SO - A'!S6</f>
        <v>27</v>
      </c>
      <c r="D6" s="35">
        <f>'SO - A'!T6</f>
        <v>31</v>
      </c>
      <c r="E6" s="33">
        <f>'SO - A'!U6</f>
        <v>8</v>
      </c>
      <c r="F6" s="85">
        <f>'SO - B'!S6</f>
        <v>25</v>
      </c>
      <c r="G6" s="35">
        <f>'SO - B'!T6</f>
        <v>24</v>
      </c>
      <c r="H6" s="33">
        <f>'SO - B'!U6</f>
        <v>4</v>
      </c>
      <c r="I6" s="85">
        <f>'SO - C'!S6</f>
        <v>22</v>
      </c>
      <c r="J6" s="35">
        <f>'SO - C'!T6</f>
        <v>25</v>
      </c>
      <c r="K6" s="33">
        <f>'SO - C'!U6</f>
        <v>4</v>
      </c>
      <c r="L6" s="85">
        <f>'SO - D'!S6</f>
        <v>10</v>
      </c>
      <c r="M6" s="35">
        <f>'SO - D'!T6</f>
        <v>29</v>
      </c>
      <c r="N6" s="33">
        <f>'SO - D'!U6</f>
        <v>6.5</v>
      </c>
      <c r="O6" s="165">
        <f t="shared" ref="O6:O14" si="0">C6+F6+I6+L6</f>
        <v>84</v>
      </c>
      <c r="P6" s="52">
        <f t="shared" ref="P6:P14" si="1">D6+G6+J6+M6</f>
        <v>109</v>
      </c>
      <c r="Q6" s="155">
        <f t="shared" ref="Q6:Q14" si="2">SUM(E6,H6,K6,N6)</f>
        <v>22.5</v>
      </c>
      <c r="R6" s="153">
        <v>5</v>
      </c>
    </row>
    <row r="7" spans="1:18" ht="34.799999999999997" customHeight="1" x14ac:dyDescent="0.45">
      <c r="A7" s="9">
        <v>3</v>
      </c>
      <c r="B7" s="97" t="s">
        <v>69</v>
      </c>
      <c r="C7" s="85">
        <f>'SO - A'!S7</f>
        <v>35</v>
      </c>
      <c r="D7" s="35">
        <f>'SO - A'!T7</f>
        <v>30</v>
      </c>
      <c r="E7" s="33">
        <f>'SO - A'!U7</f>
        <v>7</v>
      </c>
      <c r="F7" s="85">
        <f>'SO - B'!S7</f>
        <v>44</v>
      </c>
      <c r="G7" s="35">
        <f>'SO - B'!T7</f>
        <v>10.5</v>
      </c>
      <c r="H7" s="33">
        <f>'SO - B'!U7</f>
        <v>1</v>
      </c>
      <c r="I7" s="85">
        <f>'SO - C'!S7</f>
        <v>30</v>
      </c>
      <c r="J7" s="35">
        <f>'SO - C'!T7</f>
        <v>17</v>
      </c>
      <c r="K7" s="33">
        <f>'SO - C'!U7</f>
        <v>2</v>
      </c>
      <c r="L7" s="85">
        <f>'SO - D'!S7</f>
        <v>16</v>
      </c>
      <c r="M7" s="35">
        <f>'SO - D'!T7</f>
        <v>18</v>
      </c>
      <c r="N7" s="33">
        <f>'SO - D'!U7</f>
        <v>2</v>
      </c>
      <c r="O7" s="165">
        <f t="shared" si="0"/>
        <v>125</v>
      </c>
      <c r="P7" s="52">
        <f t="shared" si="1"/>
        <v>75.5</v>
      </c>
      <c r="Q7" s="155">
        <f t="shared" si="2"/>
        <v>12</v>
      </c>
      <c r="R7" s="153">
        <v>2</v>
      </c>
    </row>
    <row r="8" spans="1:18" ht="32.4" customHeight="1" x14ac:dyDescent="0.45">
      <c r="A8" s="9">
        <v>4</v>
      </c>
      <c r="B8" s="97" t="s">
        <v>70</v>
      </c>
      <c r="C8" s="85">
        <f>'SO - A'!S8</f>
        <v>41</v>
      </c>
      <c r="D8" s="35">
        <f>'SO - A'!T8</f>
        <v>26.5</v>
      </c>
      <c r="E8" s="33">
        <f>'SO - A'!U8</f>
        <v>4</v>
      </c>
      <c r="F8" s="85">
        <f>'SO - B'!S8</f>
        <v>25</v>
      </c>
      <c r="G8" s="35">
        <f>'SO - B'!T8</f>
        <v>27</v>
      </c>
      <c r="H8" s="33">
        <f>'SO - B'!U8</f>
        <v>5</v>
      </c>
      <c r="I8" s="85">
        <f>'SO - C'!S8</f>
        <v>18</v>
      </c>
      <c r="J8" s="35">
        <f>'SO - C'!T8</f>
        <v>29.5</v>
      </c>
      <c r="K8" s="33">
        <f>'SO - C'!U8</f>
        <v>5</v>
      </c>
      <c r="L8" s="85">
        <f>'SO - D'!S8</f>
        <v>27</v>
      </c>
      <c r="M8" s="35">
        <f>'SO - D'!T8</f>
        <v>17</v>
      </c>
      <c r="N8" s="33">
        <f>'SO - D'!U8</f>
        <v>1</v>
      </c>
      <c r="O8" s="165">
        <f t="shared" si="0"/>
        <v>111</v>
      </c>
      <c r="P8" s="52">
        <f t="shared" si="1"/>
        <v>100</v>
      </c>
      <c r="Q8" s="155">
        <f t="shared" si="2"/>
        <v>15</v>
      </c>
      <c r="R8" s="153">
        <v>3</v>
      </c>
    </row>
    <row r="9" spans="1:18" ht="32.4" customHeight="1" x14ac:dyDescent="0.45">
      <c r="A9" s="9">
        <v>5</v>
      </c>
      <c r="B9" s="97" t="s">
        <v>71</v>
      </c>
      <c r="C9" s="85">
        <f>'SO - A'!S9</f>
        <v>57</v>
      </c>
      <c r="D9" s="35">
        <f>'SO - A'!T9</f>
        <v>17</v>
      </c>
      <c r="E9" s="33">
        <f>'SO - A'!U9</f>
        <v>2</v>
      </c>
      <c r="F9" s="85">
        <f>'SO - B'!S9</f>
        <v>25</v>
      </c>
      <c r="G9" s="35">
        <f>'SO - B'!T9</f>
        <v>23.5</v>
      </c>
      <c r="H9" s="33">
        <f>'SO - B'!U9</f>
        <v>3</v>
      </c>
      <c r="I9" s="85">
        <f>'SO - C'!S9</f>
        <v>31</v>
      </c>
      <c r="J9" s="35">
        <f>'SO - C'!T9</f>
        <v>13</v>
      </c>
      <c r="K9" s="33">
        <f>'SO - C'!U9</f>
        <v>1</v>
      </c>
      <c r="L9" s="85">
        <f>'SO - D'!S9</f>
        <v>9</v>
      </c>
      <c r="M9" s="35">
        <f>'SO - D'!T9</f>
        <v>28.5</v>
      </c>
      <c r="N9" s="33">
        <f>'SO - D'!U9</f>
        <v>5</v>
      </c>
      <c r="O9" s="165">
        <f t="shared" si="0"/>
        <v>122</v>
      </c>
      <c r="P9" s="52">
        <f t="shared" si="1"/>
        <v>82</v>
      </c>
      <c r="Q9" s="155">
        <f t="shared" si="2"/>
        <v>11</v>
      </c>
      <c r="R9" s="153">
        <v>1</v>
      </c>
    </row>
    <row r="10" spans="1:18" ht="33.6" customHeight="1" x14ac:dyDescent="0.45">
      <c r="A10" s="9">
        <v>6</v>
      </c>
      <c r="B10" s="97" t="s">
        <v>72</v>
      </c>
      <c r="C10" s="85">
        <f>'SO - A'!S10</f>
        <v>26</v>
      </c>
      <c r="D10" s="35">
        <f>'SO - A'!T10</f>
        <v>32</v>
      </c>
      <c r="E10" s="33">
        <f>'SO - A'!U10</f>
        <v>9</v>
      </c>
      <c r="F10" s="85">
        <f>'SO - B'!S10</f>
        <v>34</v>
      </c>
      <c r="G10" s="35">
        <f>'SO - B'!T10</f>
        <v>18</v>
      </c>
      <c r="H10" s="33">
        <f>'SO - B'!U10</f>
        <v>2</v>
      </c>
      <c r="I10" s="85">
        <f>'SO - C'!S10</f>
        <v>16</v>
      </c>
      <c r="J10" s="35">
        <f>'SO - C'!T10</f>
        <v>30.5</v>
      </c>
      <c r="K10" s="33">
        <f>'SO - C'!U10</f>
        <v>6</v>
      </c>
      <c r="L10" s="85">
        <f>'SO - D'!S10</f>
        <v>9</v>
      </c>
      <c r="M10" s="35">
        <f>'SO - D'!T10</f>
        <v>31.5</v>
      </c>
      <c r="N10" s="33">
        <f>'SO - D'!U10</f>
        <v>8</v>
      </c>
      <c r="O10" s="165">
        <f t="shared" si="0"/>
        <v>85</v>
      </c>
      <c r="P10" s="52">
        <f t="shared" si="1"/>
        <v>112</v>
      </c>
      <c r="Q10" s="155">
        <f t="shared" si="2"/>
        <v>25</v>
      </c>
      <c r="R10" s="153">
        <v>8</v>
      </c>
    </row>
    <row r="11" spans="1:18" ht="31.8" customHeight="1" x14ac:dyDescent="0.45">
      <c r="A11" s="48">
        <v>7</v>
      </c>
      <c r="B11" s="97" t="s">
        <v>73</v>
      </c>
      <c r="C11" s="85">
        <f>'SO - A'!S11</f>
        <v>56</v>
      </c>
      <c r="D11" s="35">
        <f>'SO - A'!T11</f>
        <v>16.5</v>
      </c>
      <c r="E11" s="33">
        <f>'SO - A'!U11</f>
        <v>1</v>
      </c>
      <c r="F11" s="85">
        <f>'SO - B'!S11</f>
        <v>21</v>
      </c>
      <c r="G11" s="35">
        <f>'SO - B'!T11</f>
        <v>30</v>
      </c>
      <c r="H11" s="33">
        <f>'SO - B'!U11</f>
        <v>7</v>
      </c>
      <c r="I11" s="85">
        <f>'SO - C'!S11</f>
        <v>13</v>
      </c>
      <c r="J11" s="35">
        <f>'SO - C'!T11</f>
        <v>37</v>
      </c>
      <c r="K11" s="33">
        <f>'SO - C'!U11</f>
        <v>9</v>
      </c>
      <c r="L11" s="85">
        <f>'SO - D'!S11</f>
        <v>10</v>
      </c>
      <c r="M11" s="35">
        <f>'SO - D'!T11</f>
        <v>29</v>
      </c>
      <c r="N11" s="33">
        <f>'SO - D'!U11</f>
        <v>6.5</v>
      </c>
      <c r="O11" s="165">
        <f t="shared" si="0"/>
        <v>100</v>
      </c>
      <c r="P11" s="52">
        <f t="shared" si="1"/>
        <v>112.5</v>
      </c>
      <c r="Q11" s="155">
        <f t="shared" si="2"/>
        <v>23.5</v>
      </c>
      <c r="R11" s="153">
        <v>7</v>
      </c>
    </row>
    <row r="12" spans="1:18" ht="31.8" customHeight="1" x14ac:dyDescent="0.45">
      <c r="A12" s="9">
        <v>8</v>
      </c>
      <c r="B12" s="97" t="s">
        <v>74</v>
      </c>
      <c r="C12" s="85">
        <f>'SO - A'!S12</f>
        <v>43</v>
      </c>
      <c r="D12" s="35">
        <f>'SO - A'!T12</f>
        <v>28.5</v>
      </c>
      <c r="E12" s="33">
        <f>'SO - A'!U12</f>
        <v>5</v>
      </c>
      <c r="F12" s="85">
        <f>'SO - B'!S12</f>
        <v>22</v>
      </c>
      <c r="G12" s="35">
        <f>'SO - B'!T12</f>
        <v>31</v>
      </c>
      <c r="H12" s="33">
        <f>'SO - B'!U12</f>
        <v>8</v>
      </c>
      <c r="I12" s="85">
        <f>'SO - C'!S12</f>
        <v>15</v>
      </c>
      <c r="J12" s="35">
        <f>'SO - C'!T12</f>
        <v>31.5</v>
      </c>
      <c r="K12" s="33">
        <f>'SO - C'!U12</f>
        <v>7</v>
      </c>
      <c r="L12" s="85">
        <f>'SO - D'!S12</f>
        <v>14</v>
      </c>
      <c r="M12" s="35">
        <f>'SO - D'!T12</f>
        <v>19.5</v>
      </c>
      <c r="N12" s="33">
        <f>'SO - D'!U12</f>
        <v>3</v>
      </c>
      <c r="O12" s="165">
        <f t="shared" si="0"/>
        <v>94</v>
      </c>
      <c r="P12" s="52">
        <f t="shared" si="1"/>
        <v>110.5</v>
      </c>
      <c r="Q12" s="155">
        <f t="shared" si="2"/>
        <v>23</v>
      </c>
      <c r="R12" s="153">
        <v>6</v>
      </c>
    </row>
    <row r="13" spans="1:18" ht="31.8" customHeight="1" x14ac:dyDescent="0.45">
      <c r="A13" s="48">
        <v>9</v>
      </c>
      <c r="B13" s="97" t="s">
        <v>75</v>
      </c>
      <c r="C13" s="85">
        <f>'SO - A'!S13</f>
        <v>42</v>
      </c>
      <c r="D13" s="35">
        <f>'SO - A'!T13</f>
        <v>24.5</v>
      </c>
      <c r="E13" s="33">
        <f>'SO - A'!U13</f>
        <v>3</v>
      </c>
      <c r="F13" s="85">
        <f>'SO - B'!S13</f>
        <v>22</v>
      </c>
      <c r="G13" s="35">
        <f>'SO - B'!T13</f>
        <v>28</v>
      </c>
      <c r="H13" s="33">
        <f>'SO - B'!U13</f>
        <v>6</v>
      </c>
      <c r="I13" s="85">
        <f>'SO - C'!S13</f>
        <v>17</v>
      </c>
      <c r="J13" s="35">
        <f>'SO - C'!T13</f>
        <v>33</v>
      </c>
      <c r="K13" s="33">
        <f>'SO - C'!U13</f>
        <v>8</v>
      </c>
      <c r="L13" s="85">
        <f>'SO - D'!S13</f>
        <v>11</v>
      </c>
      <c r="M13" s="35">
        <f>'SO - D'!T13</f>
        <v>25.5</v>
      </c>
      <c r="N13" s="33">
        <f>'SO - D'!U13</f>
        <v>4</v>
      </c>
      <c r="O13" s="165">
        <f t="shared" si="0"/>
        <v>92</v>
      </c>
      <c r="P13" s="52">
        <f t="shared" si="1"/>
        <v>111</v>
      </c>
      <c r="Q13" s="155">
        <f t="shared" si="2"/>
        <v>21</v>
      </c>
      <c r="R13" s="153">
        <v>4</v>
      </c>
    </row>
    <row r="14" spans="1:18" ht="31.8" customHeight="1" thickBot="1" x14ac:dyDescent="0.5">
      <c r="A14" s="127">
        <v>10</v>
      </c>
      <c r="B14" s="163" t="s">
        <v>76</v>
      </c>
      <c r="C14" s="86">
        <f>'SO - A'!S14</f>
        <v>18</v>
      </c>
      <c r="D14" s="44">
        <f>'SO - A'!T14</f>
        <v>40</v>
      </c>
      <c r="E14" s="34">
        <f>'SO - A'!U14</f>
        <v>10</v>
      </c>
      <c r="F14" s="86">
        <f>'SO - B'!S14</f>
        <v>6</v>
      </c>
      <c r="G14" s="44">
        <f>'SO - B'!T14</f>
        <v>48.5</v>
      </c>
      <c r="H14" s="34">
        <f>'SO - B'!U14</f>
        <v>10</v>
      </c>
      <c r="I14" s="86">
        <f>'SO - C'!S14</f>
        <v>23</v>
      </c>
      <c r="J14" s="44">
        <f>'SO - C'!T14</f>
        <v>21.5</v>
      </c>
      <c r="K14" s="34">
        <f>'SO - C'!U14</f>
        <v>3</v>
      </c>
      <c r="L14" s="86">
        <f>'SO - D'!S14</f>
        <v>6</v>
      </c>
      <c r="M14" s="44">
        <f>'SO - D'!T14</f>
        <v>36</v>
      </c>
      <c r="N14" s="34">
        <f>'SO - D'!U14</f>
        <v>9</v>
      </c>
      <c r="O14" s="166">
        <f t="shared" si="0"/>
        <v>53</v>
      </c>
      <c r="P14" s="53">
        <f t="shared" si="1"/>
        <v>146</v>
      </c>
      <c r="Q14" s="156">
        <f t="shared" si="2"/>
        <v>32</v>
      </c>
      <c r="R14" s="153">
        <v>9</v>
      </c>
    </row>
    <row r="16" spans="1:18" x14ac:dyDescent="0.3">
      <c r="A16" t="s">
        <v>44</v>
      </c>
      <c r="D16" t="s">
        <v>42</v>
      </c>
      <c r="I16" t="s">
        <v>45</v>
      </c>
      <c r="N16" t="s">
        <v>46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14"/>
  <sheetViews>
    <sheetView workbookViewId="0">
      <selection activeCell="V13" sqref="V13"/>
    </sheetView>
  </sheetViews>
  <sheetFormatPr defaultRowHeight="14.4" x14ac:dyDescent="0.3"/>
  <cols>
    <col min="1" max="1" width="5.33203125" customWidth="1"/>
    <col min="2" max="2" width="9.44140625" customWidth="1"/>
    <col min="3" max="3" width="22.5546875" customWidth="1"/>
    <col min="4" max="4" width="4.44140625" customWidth="1"/>
    <col min="5" max="5" width="6" customWidth="1"/>
    <col min="6" max="6" width="5.44140625" customWidth="1"/>
    <col min="7" max="7" width="4.6640625" customWidth="1"/>
    <col min="8" max="8" width="6.6640625" customWidth="1"/>
    <col min="9" max="9" width="5.5546875" customWidth="1"/>
    <col min="10" max="10" width="4.33203125" customWidth="1"/>
    <col min="11" max="11" width="6" customWidth="1"/>
    <col min="12" max="12" width="5.88671875" customWidth="1"/>
    <col min="13" max="13" width="3.6640625" customWidth="1"/>
    <col min="14" max="14" width="5.33203125" customWidth="1"/>
    <col min="15" max="15" width="5.88671875" customWidth="1"/>
    <col min="16" max="16" width="5.109375" customWidth="1"/>
    <col min="17" max="17" width="5.77734375" customWidth="1"/>
    <col min="18" max="19" width="6" customWidth="1"/>
  </cols>
  <sheetData>
    <row r="1" spans="1:22" ht="25.8" x14ac:dyDescent="0.5">
      <c r="C1" s="13" t="s">
        <v>34</v>
      </c>
      <c r="H1" s="37" t="s">
        <v>36</v>
      </c>
      <c r="J1" t="s">
        <v>24</v>
      </c>
    </row>
    <row r="2" spans="1:22" ht="15" thickBot="1" x14ac:dyDescent="0.35"/>
    <row r="3" spans="1:22" ht="16.2" thickBot="1" x14ac:dyDescent="0.45">
      <c r="A3" s="42" t="s">
        <v>21</v>
      </c>
      <c r="B3" s="6"/>
      <c r="C3" s="7"/>
      <c r="D3" s="32"/>
      <c r="E3" s="4" t="s">
        <v>0</v>
      </c>
      <c r="F3" s="8"/>
      <c r="G3" s="5"/>
      <c r="H3" s="4" t="s">
        <v>1</v>
      </c>
      <c r="I3" s="4"/>
      <c r="J3" s="5"/>
      <c r="K3" s="4" t="s">
        <v>2</v>
      </c>
      <c r="L3" s="8"/>
      <c r="M3" s="12"/>
      <c r="N3" s="4" t="s">
        <v>3</v>
      </c>
      <c r="O3" s="14"/>
      <c r="P3" s="4"/>
      <c r="Q3" s="4" t="s">
        <v>32</v>
      </c>
      <c r="R3" s="8"/>
      <c r="S3" s="5" t="s">
        <v>8</v>
      </c>
      <c r="T3" s="5" t="s">
        <v>8</v>
      </c>
      <c r="U3" s="12" t="s">
        <v>11</v>
      </c>
      <c r="V3" s="14"/>
    </row>
    <row r="4" spans="1:22" ht="15.6" thickBot="1" x14ac:dyDescent="0.35">
      <c r="A4" s="46" t="s">
        <v>7</v>
      </c>
      <c r="B4" s="47" t="s">
        <v>5</v>
      </c>
      <c r="C4" s="10" t="s">
        <v>6</v>
      </c>
      <c r="D4" s="139" t="s">
        <v>13</v>
      </c>
      <c r="E4" s="2" t="s">
        <v>15</v>
      </c>
      <c r="F4" s="22" t="s">
        <v>12</v>
      </c>
      <c r="G4" s="139" t="s">
        <v>13</v>
      </c>
      <c r="H4" s="2" t="s">
        <v>15</v>
      </c>
      <c r="I4" s="22" t="s">
        <v>12</v>
      </c>
      <c r="J4" s="140" t="s">
        <v>13</v>
      </c>
      <c r="K4" s="21" t="s">
        <v>15</v>
      </c>
      <c r="L4" s="22" t="s">
        <v>12</v>
      </c>
      <c r="M4" s="140" t="s">
        <v>13</v>
      </c>
      <c r="N4" s="21" t="s">
        <v>15</v>
      </c>
      <c r="O4" s="22" t="s">
        <v>12</v>
      </c>
      <c r="P4" s="139" t="s">
        <v>13</v>
      </c>
      <c r="Q4" s="2" t="s">
        <v>15</v>
      </c>
      <c r="R4" s="22" t="s">
        <v>12</v>
      </c>
      <c r="S4" s="72" t="s">
        <v>9</v>
      </c>
      <c r="T4" s="73" t="s">
        <v>12</v>
      </c>
      <c r="U4" s="12" t="s">
        <v>4</v>
      </c>
      <c r="V4" s="11" t="s">
        <v>10</v>
      </c>
    </row>
    <row r="5" spans="1:22" ht="40.049999999999997" customHeight="1" x14ac:dyDescent="0.3">
      <c r="A5" s="96">
        <v>1</v>
      </c>
      <c r="B5" s="91" t="s">
        <v>50</v>
      </c>
      <c r="C5" s="144" t="s">
        <v>78</v>
      </c>
      <c r="D5" s="167">
        <v>8</v>
      </c>
      <c r="E5" s="134">
        <v>3</v>
      </c>
      <c r="F5" s="117">
        <v>9.5</v>
      </c>
      <c r="G5" s="170">
        <v>4</v>
      </c>
      <c r="H5" s="134">
        <v>4</v>
      </c>
      <c r="I5" s="117">
        <v>9.5</v>
      </c>
      <c r="J5" s="170">
        <v>1</v>
      </c>
      <c r="K5" s="134">
        <v>4</v>
      </c>
      <c r="L5" s="117">
        <v>6.5</v>
      </c>
      <c r="M5" s="170">
        <v>9</v>
      </c>
      <c r="N5" s="149">
        <v>6</v>
      </c>
      <c r="O5" s="117">
        <v>6</v>
      </c>
      <c r="P5" s="167">
        <v>5</v>
      </c>
      <c r="Q5" s="134">
        <v>4</v>
      </c>
      <c r="R5" s="117">
        <v>6.5</v>
      </c>
      <c r="S5" s="141">
        <f>E5+H5+K5+N5+Q5</f>
        <v>21</v>
      </c>
      <c r="T5" s="67">
        <f>F5+I5+L5+O5+R5</f>
        <v>38</v>
      </c>
      <c r="U5" s="68">
        <v>10</v>
      </c>
      <c r="V5" s="61"/>
    </row>
    <row r="6" spans="1:22" ht="40.049999999999997" customHeight="1" x14ac:dyDescent="0.3">
      <c r="A6" s="97">
        <v>2</v>
      </c>
      <c r="B6" s="92" t="s">
        <v>51</v>
      </c>
      <c r="C6" s="145" t="s">
        <v>104</v>
      </c>
      <c r="D6" s="168">
        <v>6</v>
      </c>
      <c r="E6" s="133">
        <v>3</v>
      </c>
      <c r="F6" s="135">
        <v>9.5</v>
      </c>
      <c r="G6" s="171">
        <v>3</v>
      </c>
      <c r="H6" s="133">
        <v>15</v>
      </c>
      <c r="I6" s="135">
        <v>1</v>
      </c>
      <c r="J6" s="171">
        <v>2</v>
      </c>
      <c r="K6" s="133">
        <v>10</v>
      </c>
      <c r="L6" s="135">
        <v>1</v>
      </c>
      <c r="M6" s="171">
        <v>7</v>
      </c>
      <c r="N6" s="148">
        <v>3</v>
      </c>
      <c r="O6" s="135">
        <v>9</v>
      </c>
      <c r="P6" s="168">
        <v>10</v>
      </c>
      <c r="Q6" s="133">
        <v>1</v>
      </c>
      <c r="R6" s="135">
        <v>9.5</v>
      </c>
      <c r="S6" s="142">
        <f t="shared" ref="S6:T14" si="0">E6+H6+K6+N6+Q6</f>
        <v>32</v>
      </c>
      <c r="T6" s="74">
        <f t="shared" si="0"/>
        <v>30</v>
      </c>
      <c r="U6" s="69">
        <v>7</v>
      </c>
      <c r="V6" s="63"/>
    </row>
    <row r="7" spans="1:22" ht="40.049999999999997" customHeight="1" x14ac:dyDescent="0.3">
      <c r="A7" s="97">
        <v>3</v>
      </c>
      <c r="B7" s="92" t="s">
        <v>52</v>
      </c>
      <c r="C7" s="145" t="s">
        <v>97</v>
      </c>
      <c r="D7" s="168">
        <v>1</v>
      </c>
      <c r="E7" s="133">
        <v>12</v>
      </c>
      <c r="F7" s="135">
        <v>3</v>
      </c>
      <c r="G7" s="171">
        <v>10</v>
      </c>
      <c r="H7" s="133">
        <v>7</v>
      </c>
      <c r="I7" s="135">
        <v>5</v>
      </c>
      <c r="J7" s="171">
        <v>5</v>
      </c>
      <c r="K7" s="133">
        <v>3</v>
      </c>
      <c r="L7" s="135">
        <v>9</v>
      </c>
      <c r="M7" s="171">
        <v>4</v>
      </c>
      <c r="N7" s="148">
        <v>3</v>
      </c>
      <c r="O7" s="135">
        <v>9</v>
      </c>
      <c r="P7" s="168">
        <v>8</v>
      </c>
      <c r="Q7" s="133">
        <v>7</v>
      </c>
      <c r="R7" s="135">
        <v>2.5</v>
      </c>
      <c r="S7" s="142">
        <f t="shared" si="0"/>
        <v>32</v>
      </c>
      <c r="T7" s="74">
        <f t="shared" si="0"/>
        <v>28.5</v>
      </c>
      <c r="U7" s="69">
        <v>5</v>
      </c>
      <c r="V7" s="63"/>
    </row>
    <row r="8" spans="1:22" ht="40.049999999999997" customHeight="1" x14ac:dyDescent="0.3">
      <c r="A8" s="97">
        <v>4</v>
      </c>
      <c r="B8" s="92" t="s">
        <v>53</v>
      </c>
      <c r="C8" s="145" t="s">
        <v>64</v>
      </c>
      <c r="D8" s="168">
        <v>5</v>
      </c>
      <c r="E8" s="133">
        <v>11</v>
      </c>
      <c r="F8" s="135">
        <v>4.5</v>
      </c>
      <c r="G8" s="171">
        <v>7</v>
      </c>
      <c r="H8" s="133">
        <v>8</v>
      </c>
      <c r="I8" s="135">
        <v>4</v>
      </c>
      <c r="J8" s="171">
        <v>10</v>
      </c>
      <c r="K8" s="133">
        <v>4</v>
      </c>
      <c r="L8" s="135">
        <v>6.5</v>
      </c>
      <c r="M8" s="171">
        <v>1</v>
      </c>
      <c r="N8" s="148">
        <v>8</v>
      </c>
      <c r="O8" s="135">
        <v>2</v>
      </c>
      <c r="P8" s="168">
        <v>4</v>
      </c>
      <c r="Q8" s="133">
        <v>11</v>
      </c>
      <c r="R8" s="135">
        <v>1</v>
      </c>
      <c r="S8" s="142">
        <f t="shared" si="0"/>
        <v>42</v>
      </c>
      <c r="T8" s="74">
        <f t="shared" si="0"/>
        <v>18</v>
      </c>
      <c r="U8" s="69">
        <v>1</v>
      </c>
      <c r="V8" s="63"/>
    </row>
    <row r="9" spans="1:22" ht="40.049999999999997" customHeight="1" x14ac:dyDescent="0.3">
      <c r="A9" s="97">
        <v>5</v>
      </c>
      <c r="B9" s="92" t="s">
        <v>54</v>
      </c>
      <c r="C9" s="145" t="s">
        <v>106</v>
      </c>
      <c r="D9" s="168">
        <v>4</v>
      </c>
      <c r="E9" s="133">
        <v>11</v>
      </c>
      <c r="F9" s="135">
        <v>4.5</v>
      </c>
      <c r="G9" s="171">
        <v>5</v>
      </c>
      <c r="H9" s="133">
        <v>9</v>
      </c>
      <c r="I9" s="135">
        <v>2.5</v>
      </c>
      <c r="J9" s="171">
        <v>8</v>
      </c>
      <c r="K9" s="133">
        <v>6</v>
      </c>
      <c r="L9" s="135">
        <v>3.5</v>
      </c>
      <c r="M9" s="171">
        <v>10</v>
      </c>
      <c r="N9" s="148">
        <v>7</v>
      </c>
      <c r="O9" s="135">
        <v>3.5</v>
      </c>
      <c r="P9" s="168">
        <v>1</v>
      </c>
      <c r="Q9" s="133">
        <v>5</v>
      </c>
      <c r="R9" s="135">
        <v>4.5</v>
      </c>
      <c r="S9" s="142">
        <f t="shared" si="0"/>
        <v>38</v>
      </c>
      <c r="T9" s="74">
        <f t="shared" si="0"/>
        <v>18.5</v>
      </c>
      <c r="U9" s="69">
        <v>2</v>
      </c>
      <c r="V9" s="63"/>
    </row>
    <row r="10" spans="1:22" ht="40.049999999999997" customHeight="1" x14ac:dyDescent="0.3">
      <c r="A10" s="97">
        <v>6</v>
      </c>
      <c r="B10" s="92" t="s">
        <v>55</v>
      </c>
      <c r="C10" s="145" t="s">
        <v>66</v>
      </c>
      <c r="D10" s="168">
        <v>2</v>
      </c>
      <c r="E10" s="133">
        <v>20</v>
      </c>
      <c r="F10" s="135">
        <v>1</v>
      </c>
      <c r="G10" s="171">
        <v>9</v>
      </c>
      <c r="H10" s="133">
        <v>6</v>
      </c>
      <c r="I10" s="135">
        <v>6</v>
      </c>
      <c r="J10" s="171">
        <v>7</v>
      </c>
      <c r="K10" s="133">
        <v>3</v>
      </c>
      <c r="L10" s="135">
        <v>9</v>
      </c>
      <c r="M10" s="171">
        <v>3</v>
      </c>
      <c r="N10" s="148">
        <v>9</v>
      </c>
      <c r="O10" s="135">
        <v>1</v>
      </c>
      <c r="P10" s="168">
        <v>6</v>
      </c>
      <c r="Q10" s="133">
        <v>1</v>
      </c>
      <c r="R10" s="135">
        <v>9.5</v>
      </c>
      <c r="S10" s="142">
        <f t="shared" si="0"/>
        <v>39</v>
      </c>
      <c r="T10" s="74">
        <f t="shared" si="0"/>
        <v>26.5</v>
      </c>
      <c r="U10" s="69">
        <v>4</v>
      </c>
      <c r="V10" s="63"/>
    </row>
    <row r="11" spans="1:22" ht="40.049999999999997" customHeight="1" x14ac:dyDescent="0.3">
      <c r="A11" s="98">
        <v>7</v>
      </c>
      <c r="B11" s="93" t="s">
        <v>56</v>
      </c>
      <c r="C11" s="145" t="s">
        <v>100</v>
      </c>
      <c r="D11" s="168">
        <v>9</v>
      </c>
      <c r="E11" s="133">
        <v>9</v>
      </c>
      <c r="F11" s="135">
        <v>7</v>
      </c>
      <c r="G11" s="171">
        <v>2</v>
      </c>
      <c r="H11" s="133">
        <v>5</v>
      </c>
      <c r="I11" s="135">
        <v>7.5</v>
      </c>
      <c r="J11" s="171">
        <v>3</v>
      </c>
      <c r="K11" s="133">
        <v>5</v>
      </c>
      <c r="L11" s="135">
        <v>5</v>
      </c>
      <c r="M11" s="171">
        <v>5</v>
      </c>
      <c r="N11" s="148">
        <v>6</v>
      </c>
      <c r="O11" s="135">
        <v>6</v>
      </c>
      <c r="P11" s="168">
        <v>9</v>
      </c>
      <c r="Q11" s="133">
        <v>4</v>
      </c>
      <c r="R11" s="135">
        <v>6.5</v>
      </c>
      <c r="S11" s="142">
        <f t="shared" si="0"/>
        <v>29</v>
      </c>
      <c r="T11" s="74">
        <f t="shared" si="0"/>
        <v>32</v>
      </c>
      <c r="U11" s="70">
        <v>8</v>
      </c>
      <c r="V11" s="64"/>
    </row>
    <row r="12" spans="1:22" ht="40.049999999999997" customHeight="1" x14ac:dyDescent="0.3">
      <c r="A12" s="99">
        <v>8</v>
      </c>
      <c r="B12" s="92" t="s">
        <v>57</v>
      </c>
      <c r="C12" s="146" t="s">
        <v>110</v>
      </c>
      <c r="D12" s="168">
        <v>7</v>
      </c>
      <c r="E12" s="133">
        <v>14</v>
      </c>
      <c r="F12" s="135">
        <v>2</v>
      </c>
      <c r="G12" s="171">
        <v>6</v>
      </c>
      <c r="H12" s="133">
        <v>5</v>
      </c>
      <c r="I12" s="135">
        <v>7.5</v>
      </c>
      <c r="J12" s="171">
        <v>9</v>
      </c>
      <c r="K12" s="133">
        <v>9</v>
      </c>
      <c r="L12" s="135">
        <v>2</v>
      </c>
      <c r="M12" s="171">
        <v>2</v>
      </c>
      <c r="N12" s="148">
        <v>6</v>
      </c>
      <c r="O12" s="135">
        <v>6</v>
      </c>
      <c r="P12" s="168">
        <v>3</v>
      </c>
      <c r="Q12" s="133">
        <v>7</v>
      </c>
      <c r="R12" s="135">
        <v>2.5</v>
      </c>
      <c r="S12" s="142">
        <f t="shared" si="0"/>
        <v>41</v>
      </c>
      <c r="T12" s="74">
        <f t="shared" si="0"/>
        <v>20</v>
      </c>
      <c r="U12" s="69">
        <v>3</v>
      </c>
      <c r="V12" s="63"/>
    </row>
    <row r="13" spans="1:22" ht="40.049999999999997" customHeight="1" x14ac:dyDescent="0.3">
      <c r="A13" s="116">
        <v>9</v>
      </c>
      <c r="B13" s="93" t="s">
        <v>58</v>
      </c>
      <c r="C13" s="146" t="s">
        <v>94</v>
      </c>
      <c r="D13" s="168">
        <v>10</v>
      </c>
      <c r="E13" s="133">
        <v>7</v>
      </c>
      <c r="F13" s="135">
        <v>8</v>
      </c>
      <c r="G13" s="171">
        <v>1</v>
      </c>
      <c r="H13" s="133">
        <v>4</v>
      </c>
      <c r="I13" s="135">
        <v>9.5</v>
      </c>
      <c r="J13" s="171">
        <v>4</v>
      </c>
      <c r="K13" s="133">
        <v>3</v>
      </c>
      <c r="L13" s="135">
        <v>9</v>
      </c>
      <c r="M13" s="171">
        <v>6</v>
      </c>
      <c r="N13" s="148">
        <v>7</v>
      </c>
      <c r="O13" s="135">
        <v>3.5</v>
      </c>
      <c r="P13" s="168">
        <v>7</v>
      </c>
      <c r="Q13" s="133">
        <v>5</v>
      </c>
      <c r="R13" s="135">
        <v>4.5</v>
      </c>
      <c r="S13" s="142">
        <f t="shared" si="0"/>
        <v>26</v>
      </c>
      <c r="T13" s="74">
        <f t="shared" si="0"/>
        <v>34.5</v>
      </c>
      <c r="U13" s="70">
        <v>9</v>
      </c>
      <c r="V13" s="115"/>
    </row>
    <row r="14" spans="1:22" ht="40.049999999999997" customHeight="1" thickBot="1" x14ac:dyDescent="0.35">
      <c r="A14" s="100">
        <v>10</v>
      </c>
      <c r="B14" s="94" t="s">
        <v>59</v>
      </c>
      <c r="C14" s="147" t="s">
        <v>103</v>
      </c>
      <c r="D14" s="169">
        <v>3</v>
      </c>
      <c r="E14" s="136">
        <v>10</v>
      </c>
      <c r="F14" s="137">
        <v>6</v>
      </c>
      <c r="G14" s="172">
        <v>8</v>
      </c>
      <c r="H14" s="136">
        <v>9</v>
      </c>
      <c r="I14" s="137">
        <v>2.5</v>
      </c>
      <c r="J14" s="172">
        <v>6</v>
      </c>
      <c r="K14" s="136">
        <v>6</v>
      </c>
      <c r="L14" s="137">
        <v>3.5</v>
      </c>
      <c r="M14" s="172">
        <v>8</v>
      </c>
      <c r="N14" s="150">
        <v>3</v>
      </c>
      <c r="O14" s="137">
        <v>9</v>
      </c>
      <c r="P14" s="169">
        <v>2</v>
      </c>
      <c r="Q14" s="136">
        <v>2</v>
      </c>
      <c r="R14" s="137">
        <v>8</v>
      </c>
      <c r="S14" s="143">
        <f t="shared" si="0"/>
        <v>30</v>
      </c>
      <c r="T14" s="75">
        <f t="shared" si="0"/>
        <v>29</v>
      </c>
      <c r="U14" s="71">
        <v>6</v>
      </c>
      <c r="V14" s="66"/>
    </row>
  </sheetData>
  <pageMargins left="0.70866141732283472" right="0.70866141732283472" top="0.74803149606299213" bottom="0.74803149606299213" header="0.31496062992125984" footer="0.31496062992125984"/>
  <pageSetup paperSize="9" scale="87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14"/>
  <sheetViews>
    <sheetView workbookViewId="0">
      <selection activeCell="Q5" sqref="Q5:Q14"/>
    </sheetView>
  </sheetViews>
  <sheetFormatPr defaultRowHeight="14.4" x14ac:dyDescent="0.3"/>
  <cols>
    <col min="1" max="1" width="5.33203125" customWidth="1"/>
    <col min="2" max="2" width="9.44140625" customWidth="1"/>
    <col min="3" max="3" width="22.5546875" customWidth="1"/>
    <col min="4" max="4" width="4.33203125" customWidth="1"/>
    <col min="5" max="5" width="6" customWidth="1"/>
    <col min="6" max="6" width="5.44140625" customWidth="1"/>
    <col min="7" max="7" width="4.5546875" customWidth="1"/>
    <col min="8" max="8" width="6.6640625" customWidth="1"/>
    <col min="9" max="9" width="5.5546875" customWidth="1"/>
    <col min="10" max="10" width="3.77734375" customWidth="1"/>
    <col min="11" max="11" width="6" customWidth="1"/>
    <col min="12" max="12" width="5.88671875" customWidth="1"/>
    <col min="13" max="13" width="4.33203125" customWidth="1"/>
    <col min="14" max="14" width="5.33203125" customWidth="1"/>
    <col min="15" max="15" width="5.88671875" customWidth="1"/>
    <col min="16" max="16" width="5.109375" customWidth="1"/>
    <col min="17" max="17" width="5.88671875" customWidth="1"/>
    <col min="18" max="18" width="5.21875" customWidth="1"/>
    <col min="19" max="19" width="6" customWidth="1"/>
  </cols>
  <sheetData>
    <row r="1" spans="1:22" ht="25.8" x14ac:dyDescent="0.5">
      <c r="C1" s="13" t="s">
        <v>34</v>
      </c>
      <c r="H1" s="37" t="s">
        <v>37</v>
      </c>
      <c r="K1" t="s">
        <v>31</v>
      </c>
    </row>
    <row r="2" spans="1:22" ht="15" thickBot="1" x14ac:dyDescent="0.35"/>
    <row r="3" spans="1:22" ht="16.2" thickBot="1" x14ac:dyDescent="0.45">
      <c r="A3" s="42" t="s">
        <v>21</v>
      </c>
      <c r="B3" s="6"/>
      <c r="C3" s="7"/>
      <c r="D3" s="32"/>
      <c r="E3" s="4" t="s">
        <v>0</v>
      </c>
      <c r="F3" s="8"/>
      <c r="G3" s="5"/>
      <c r="H3" s="4" t="s">
        <v>1</v>
      </c>
      <c r="I3" s="4"/>
      <c r="J3" s="5"/>
      <c r="K3" s="4" t="s">
        <v>2</v>
      </c>
      <c r="L3" s="8"/>
      <c r="M3" s="12"/>
      <c r="N3" s="4" t="s">
        <v>3</v>
      </c>
      <c r="O3" s="14"/>
      <c r="P3" s="4"/>
      <c r="Q3" s="4" t="s">
        <v>32</v>
      </c>
      <c r="R3" s="8"/>
      <c r="S3" s="5" t="s">
        <v>8</v>
      </c>
      <c r="T3" s="5" t="s">
        <v>8</v>
      </c>
      <c r="U3" s="12" t="s">
        <v>11</v>
      </c>
      <c r="V3" s="14"/>
    </row>
    <row r="4" spans="1:22" ht="15.6" thickBot="1" x14ac:dyDescent="0.35">
      <c r="A4" s="46" t="s">
        <v>7</v>
      </c>
      <c r="B4" s="47" t="s">
        <v>5</v>
      </c>
      <c r="C4" s="10" t="s">
        <v>6</v>
      </c>
      <c r="D4" s="139" t="s">
        <v>13</v>
      </c>
      <c r="E4" s="2" t="s">
        <v>15</v>
      </c>
      <c r="F4" s="22" t="s">
        <v>12</v>
      </c>
      <c r="G4" s="139" t="s">
        <v>13</v>
      </c>
      <c r="H4" s="2" t="s">
        <v>15</v>
      </c>
      <c r="I4" s="22" t="s">
        <v>12</v>
      </c>
      <c r="J4" s="140" t="s">
        <v>13</v>
      </c>
      <c r="K4" s="21" t="s">
        <v>15</v>
      </c>
      <c r="L4" s="22" t="s">
        <v>12</v>
      </c>
      <c r="M4" s="140" t="s">
        <v>13</v>
      </c>
      <c r="N4" s="21" t="s">
        <v>15</v>
      </c>
      <c r="O4" s="22" t="s">
        <v>12</v>
      </c>
      <c r="P4" s="139" t="s">
        <v>13</v>
      </c>
      <c r="Q4" s="2" t="s">
        <v>15</v>
      </c>
      <c r="R4" s="22" t="s">
        <v>12</v>
      </c>
      <c r="S4" s="72" t="s">
        <v>9</v>
      </c>
      <c r="T4" s="73" t="s">
        <v>12</v>
      </c>
      <c r="U4" s="12" t="s">
        <v>4</v>
      </c>
      <c r="V4" s="11"/>
    </row>
    <row r="5" spans="1:22" ht="40.049999999999997" customHeight="1" x14ac:dyDescent="0.3">
      <c r="A5" s="96">
        <v>1</v>
      </c>
      <c r="B5" s="91" t="s">
        <v>50</v>
      </c>
      <c r="C5" s="144" t="s">
        <v>77</v>
      </c>
      <c r="D5" s="167">
        <v>5</v>
      </c>
      <c r="E5" s="134">
        <v>7</v>
      </c>
      <c r="F5" s="117">
        <v>5.5</v>
      </c>
      <c r="G5" s="170">
        <v>7</v>
      </c>
      <c r="H5" s="134">
        <v>6</v>
      </c>
      <c r="I5" s="117">
        <v>4.5</v>
      </c>
      <c r="J5" s="170">
        <v>10</v>
      </c>
      <c r="K5" s="134">
        <v>4</v>
      </c>
      <c r="L5" s="117">
        <v>6</v>
      </c>
      <c r="M5" s="167">
        <v>1</v>
      </c>
      <c r="N5" s="134">
        <v>0</v>
      </c>
      <c r="O5" s="117">
        <v>10</v>
      </c>
      <c r="P5" s="167">
        <v>4</v>
      </c>
      <c r="Q5" s="134">
        <v>4</v>
      </c>
      <c r="R5" s="117">
        <v>2.5</v>
      </c>
      <c r="S5" s="141">
        <f>E5+H5+K5+N5+Q5</f>
        <v>21</v>
      </c>
      <c r="T5" s="67">
        <f>F5+I5+L5+O5+R5</f>
        <v>28.5</v>
      </c>
      <c r="U5" s="68">
        <v>5</v>
      </c>
      <c r="V5" s="61"/>
    </row>
    <row r="6" spans="1:22" ht="40.049999999999997" customHeight="1" x14ac:dyDescent="0.3">
      <c r="A6" s="97">
        <v>2</v>
      </c>
      <c r="B6" s="92" t="s">
        <v>51</v>
      </c>
      <c r="C6" s="145" t="s">
        <v>96</v>
      </c>
      <c r="D6" s="168">
        <v>6</v>
      </c>
      <c r="E6" s="133">
        <v>7</v>
      </c>
      <c r="F6" s="135">
        <v>5.5</v>
      </c>
      <c r="G6" s="171">
        <v>3</v>
      </c>
      <c r="H6" s="133">
        <v>2</v>
      </c>
      <c r="I6" s="135">
        <v>9.5</v>
      </c>
      <c r="J6" s="171">
        <v>2</v>
      </c>
      <c r="K6" s="133">
        <v>3</v>
      </c>
      <c r="L6" s="135">
        <v>7</v>
      </c>
      <c r="M6" s="173">
        <v>7</v>
      </c>
      <c r="N6" s="133">
        <v>1</v>
      </c>
      <c r="O6" s="135">
        <v>8</v>
      </c>
      <c r="P6" s="168">
        <v>10</v>
      </c>
      <c r="Q6" s="133">
        <v>1</v>
      </c>
      <c r="R6" s="135">
        <v>8.5</v>
      </c>
      <c r="S6" s="142">
        <f t="shared" ref="S6:T14" si="0">E6+H6+K6+N6+Q6</f>
        <v>14</v>
      </c>
      <c r="T6" s="74">
        <f t="shared" si="0"/>
        <v>38.5</v>
      </c>
      <c r="U6" s="69">
        <v>9</v>
      </c>
      <c r="V6" s="63"/>
    </row>
    <row r="7" spans="1:22" ht="40.049999999999997" customHeight="1" x14ac:dyDescent="0.3">
      <c r="A7" s="97">
        <v>3</v>
      </c>
      <c r="B7" s="92" t="s">
        <v>52</v>
      </c>
      <c r="C7" s="145" t="s">
        <v>105</v>
      </c>
      <c r="D7" s="168">
        <v>9</v>
      </c>
      <c r="E7" s="133">
        <v>10</v>
      </c>
      <c r="F7" s="135">
        <v>1</v>
      </c>
      <c r="G7" s="171">
        <v>2</v>
      </c>
      <c r="H7" s="133">
        <v>9</v>
      </c>
      <c r="I7" s="135">
        <v>2</v>
      </c>
      <c r="J7" s="171">
        <v>3</v>
      </c>
      <c r="K7" s="133">
        <v>6</v>
      </c>
      <c r="L7" s="135">
        <v>4</v>
      </c>
      <c r="M7" s="173">
        <v>5</v>
      </c>
      <c r="N7" s="133">
        <v>3</v>
      </c>
      <c r="O7" s="135">
        <v>4.5</v>
      </c>
      <c r="P7" s="168">
        <v>9</v>
      </c>
      <c r="Q7" s="133">
        <v>1</v>
      </c>
      <c r="R7" s="135">
        <v>8.5</v>
      </c>
      <c r="S7" s="142">
        <f t="shared" si="0"/>
        <v>29</v>
      </c>
      <c r="T7" s="74">
        <f t="shared" si="0"/>
        <v>20</v>
      </c>
      <c r="U7" s="69">
        <v>3</v>
      </c>
      <c r="V7" s="63"/>
    </row>
    <row r="8" spans="1:22" ht="40.049999999999997" customHeight="1" x14ac:dyDescent="0.3">
      <c r="A8" s="97">
        <v>4</v>
      </c>
      <c r="B8" s="92" t="s">
        <v>53</v>
      </c>
      <c r="C8" s="145" t="s">
        <v>98</v>
      </c>
      <c r="D8" s="168">
        <v>4</v>
      </c>
      <c r="E8" s="133">
        <v>5</v>
      </c>
      <c r="F8" s="135">
        <v>8.5</v>
      </c>
      <c r="G8" s="171">
        <v>5</v>
      </c>
      <c r="H8" s="133">
        <v>3</v>
      </c>
      <c r="I8" s="135">
        <v>7.5</v>
      </c>
      <c r="J8" s="171">
        <v>8</v>
      </c>
      <c r="K8" s="133">
        <v>6</v>
      </c>
      <c r="L8" s="135">
        <v>4</v>
      </c>
      <c r="M8" s="173">
        <v>10</v>
      </c>
      <c r="N8" s="133">
        <v>3</v>
      </c>
      <c r="O8" s="135">
        <v>4.5</v>
      </c>
      <c r="P8" s="168">
        <v>1</v>
      </c>
      <c r="Q8" s="133">
        <v>2</v>
      </c>
      <c r="R8" s="135">
        <v>5</v>
      </c>
      <c r="S8" s="142">
        <f t="shared" si="0"/>
        <v>19</v>
      </c>
      <c r="T8" s="74">
        <f t="shared" si="0"/>
        <v>29.5</v>
      </c>
      <c r="U8" s="69">
        <v>6</v>
      </c>
      <c r="V8" s="63"/>
    </row>
    <row r="9" spans="1:22" ht="40.049999999999997" customHeight="1" x14ac:dyDescent="0.3">
      <c r="A9" s="97">
        <v>5</v>
      </c>
      <c r="B9" s="92" t="s">
        <v>54</v>
      </c>
      <c r="C9" s="145" t="s">
        <v>99</v>
      </c>
      <c r="D9" s="168">
        <v>10</v>
      </c>
      <c r="E9" s="133">
        <v>7</v>
      </c>
      <c r="F9" s="135">
        <v>5.5</v>
      </c>
      <c r="G9" s="171">
        <v>1</v>
      </c>
      <c r="H9" s="133">
        <v>15</v>
      </c>
      <c r="I9" s="135">
        <v>1</v>
      </c>
      <c r="J9" s="171">
        <v>4</v>
      </c>
      <c r="K9" s="133">
        <v>12</v>
      </c>
      <c r="L9" s="135">
        <v>1</v>
      </c>
      <c r="M9" s="173">
        <v>6</v>
      </c>
      <c r="N9" s="133">
        <v>6</v>
      </c>
      <c r="O9" s="135">
        <v>1.5</v>
      </c>
      <c r="P9" s="168">
        <v>7</v>
      </c>
      <c r="Q9" s="133">
        <v>6</v>
      </c>
      <c r="R9" s="135">
        <v>1</v>
      </c>
      <c r="S9" s="142">
        <f t="shared" si="0"/>
        <v>46</v>
      </c>
      <c r="T9" s="74">
        <f t="shared" si="0"/>
        <v>10</v>
      </c>
      <c r="U9" s="69">
        <v>1</v>
      </c>
      <c r="V9" s="63"/>
    </row>
    <row r="10" spans="1:22" ht="40.049999999999997" customHeight="1" x14ac:dyDescent="0.3">
      <c r="A10" s="97">
        <v>6</v>
      </c>
      <c r="B10" s="92" t="s">
        <v>55</v>
      </c>
      <c r="C10" s="145" t="s">
        <v>63</v>
      </c>
      <c r="D10" s="168">
        <v>8</v>
      </c>
      <c r="E10" s="133">
        <v>7</v>
      </c>
      <c r="F10" s="135">
        <v>5.5</v>
      </c>
      <c r="G10" s="171">
        <v>4</v>
      </c>
      <c r="H10" s="133">
        <v>2</v>
      </c>
      <c r="I10" s="135">
        <v>9.5</v>
      </c>
      <c r="J10" s="171">
        <v>1</v>
      </c>
      <c r="K10" s="133">
        <v>1</v>
      </c>
      <c r="L10" s="135">
        <v>9.5</v>
      </c>
      <c r="M10" s="173">
        <v>9</v>
      </c>
      <c r="N10" s="133">
        <v>4</v>
      </c>
      <c r="O10" s="135">
        <v>3</v>
      </c>
      <c r="P10" s="168">
        <v>5</v>
      </c>
      <c r="Q10" s="133">
        <v>2</v>
      </c>
      <c r="R10" s="135">
        <v>5</v>
      </c>
      <c r="S10" s="142">
        <f t="shared" si="0"/>
        <v>16</v>
      </c>
      <c r="T10" s="74">
        <f t="shared" si="0"/>
        <v>32.5</v>
      </c>
      <c r="U10" s="69">
        <v>7</v>
      </c>
      <c r="V10" s="63"/>
    </row>
    <row r="11" spans="1:22" ht="40.049999999999997" customHeight="1" x14ac:dyDescent="0.3">
      <c r="A11" s="98">
        <v>7</v>
      </c>
      <c r="B11" s="93" t="s">
        <v>56</v>
      </c>
      <c r="C11" s="145" t="s">
        <v>65</v>
      </c>
      <c r="D11" s="168">
        <v>2</v>
      </c>
      <c r="E11" s="133">
        <v>8</v>
      </c>
      <c r="F11" s="135">
        <v>3</v>
      </c>
      <c r="G11" s="171">
        <v>9</v>
      </c>
      <c r="H11" s="133">
        <v>6</v>
      </c>
      <c r="I11" s="135">
        <v>4.5</v>
      </c>
      <c r="J11" s="171">
        <v>7</v>
      </c>
      <c r="K11" s="133">
        <v>8</v>
      </c>
      <c r="L11" s="135">
        <v>2</v>
      </c>
      <c r="M11" s="173">
        <v>3</v>
      </c>
      <c r="N11" s="133">
        <v>2</v>
      </c>
      <c r="O11" s="135">
        <v>6</v>
      </c>
      <c r="P11" s="168">
        <v>6</v>
      </c>
      <c r="Q11" s="133">
        <v>1</v>
      </c>
      <c r="R11" s="135">
        <v>8.5</v>
      </c>
      <c r="S11" s="142">
        <f t="shared" si="0"/>
        <v>25</v>
      </c>
      <c r="T11" s="74">
        <f t="shared" si="0"/>
        <v>24</v>
      </c>
      <c r="U11" s="70">
        <v>4</v>
      </c>
      <c r="V11" s="64"/>
    </row>
    <row r="12" spans="1:22" ht="40.049999999999997" customHeight="1" x14ac:dyDescent="0.3">
      <c r="A12" s="99">
        <v>8</v>
      </c>
      <c r="B12" s="92" t="s">
        <v>57</v>
      </c>
      <c r="C12" s="146" t="s">
        <v>85</v>
      </c>
      <c r="D12" s="168">
        <v>1</v>
      </c>
      <c r="E12" s="133">
        <v>9</v>
      </c>
      <c r="F12" s="135">
        <v>2</v>
      </c>
      <c r="G12" s="171">
        <v>10</v>
      </c>
      <c r="H12" s="133">
        <v>5</v>
      </c>
      <c r="I12" s="135">
        <v>6</v>
      </c>
      <c r="J12" s="171">
        <v>5</v>
      </c>
      <c r="K12" s="133">
        <v>6</v>
      </c>
      <c r="L12" s="135">
        <v>4</v>
      </c>
      <c r="M12" s="173">
        <v>4</v>
      </c>
      <c r="N12" s="133">
        <v>6</v>
      </c>
      <c r="O12" s="135">
        <v>1.5</v>
      </c>
      <c r="P12" s="168">
        <v>8</v>
      </c>
      <c r="Q12" s="133">
        <v>4</v>
      </c>
      <c r="R12" s="135">
        <v>2.5</v>
      </c>
      <c r="S12" s="142">
        <f t="shared" si="0"/>
        <v>30</v>
      </c>
      <c r="T12" s="74">
        <f t="shared" si="0"/>
        <v>16</v>
      </c>
      <c r="U12" s="69">
        <v>2</v>
      </c>
      <c r="V12" s="63"/>
    </row>
    <row r="13" spans="1:22" ht="40.049999999999997" customHeight="1" x14ac:dyDescent="0.3">
      <c r="A13" s="116">
        <v>9</v>
      </c>
      <c r="B13" s="93" t="s">
        <v>58</v>
      </c>
      <c r="C13" s="146" t="s">
        <v>86</v>
      </c>
      <c r="D13" s="168">
        <v>3</v>
      </c>
      <c r="E13" s="133">
        <v>5</v>
      </c>
      <c r="F13" s="135">
        <v>8.5</v>
      </c>
      <c r="G13" s="171">
        <v>8</v>
      </c>
      <c r="H13" s="133">
        <v>3</v>
      </c>
      <c r="I13" s="135">
        <v>7.5</v>
      </c>
      <c r="J13" s="171">
        <v>6</v>
      </c>
      <c r="K13" s="133">
        <v>1</v>
      </c>
      <c r="L13" s="135">
        <v>9.5</v>
      </c>
      <c r="M13" s="173">
        <v>8</v>
      </c>
      <c r="N13" s="133">
        <v>1</v>
      </c>
      <c r="O13" s="135">
        <v>8</v>
      </c>
      <c r="P13" s="168">
        <v>2</v>
      </c>
      <c r="Q13" s="133">
        <v>1</v>
      </c>
      <c r="R13" s="135">
        <v>8.5</v>
      </c>
      <c r="S13" s="142">
        <f t="shared" si="0"/>
        <v>11</v>
      </c>
      <c r="T13" s="74">
        <f t="shared" si="0"/>
        <v>42</v>
      </c>
      <c r="U13" s="70">
        <v>10</v>
      </c>
      <c r="V13" s="115"/>
    </row>
    <row r="14" spans="1:22" ht="40.049999999999997" customHeight="1" thickBot="1" x14ac:dyDescent="0.35">
      <c r="A14" s="100">
        <v>10</v>
      </c>
      <c r="B14" s="94" t="s">
        <v>59</v>
      </c>
      <c r="C14" s="147" t="s">
        <v>109</v>
      </c>
      <c r="D14" s="169">
        <v>7</v>
      </c>
      <c r="E14" s="136">
        <v>2</v>
      </c>
      <c r="F14" s="137">
        <v>10</v>
      </c>
      <c r="G14" s="172">
        <v>6</v>
      </c>
      <c r="H14" s="136">
        <v>8</v>
      </c>
      <c r="I14" s="137">
        <v>3</v>
      </c>
      <c r="J14" s="172">
        <v>9</v>
      </c>
      <c r="K14" s="136">
        <v>2</v>
      </c>
      <c r="L14" s="137">
        <v>8</v>
      </c>
      <c r="M14" s="174">
        <v>2</v>
      </c>
      <c r="N14" s="136">
        <v>1</v>
      </c>
      <c r="O14" s="137">
        <v>8</v>
      </c>
      <c r="P14" s="169">
        <v>3</v>
      </c>
      <c r="Q14" s="136">
        <v>2</v>
      </c>
      <c r="R14" s="137">
        <v>5</v>
      </c>
      <c r="S14" s="143">
        <f t="shared" si="0"/>
        <v>15</v>
      </c>
      <c r="T14" s="75">
        <f t="shared" si="0"/>
        <v>34</v>
      </c>
      <c r="U14" s="71">
        <v>8</v>
      </c>
      <c r="V14" s="66"/>
    </row>
  </sheetData>
  <pageMargins left="0.70866141732283472" right="0.70866141732283472" top="0.74803149606299213" bottom="0.74803149606299213" header="0.31496062992125984" footer="0.31496062992125984"/>
  <pageSetup paperSize="9" scale="87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14"/>
  <sheetViews>
    <sheetView topLeftCell="A9" workbookViewId="0">
      <selection activeCell="V12" sqref="V12"/>
    </sheetView>
  </sheetViews>
  <sheetFormatPr defaultRowHeight="14.4" x14ac:dyDescent="0.3"/>
  <cols>
    <col min="1" max="1" width="5.33203125" customWidth="1"/>
    <col min="2" max="2" width="9.44140625" customWidth="1"/>
    <col min="3" max="3" width="22.5546875" customWidth="1"/>
    <col min="4" max="4" width="4.44140625" customWidth="1"/>
    <col min="5" max="5" width="6" customWidth="1"/>
    <col min="6" max="6" width="5.44140625" customWidth="1"/>
    <col min="7" max="7" width="4.33203125" customWidth="1"/>
    <col min="8" max="8" width="6.6640625" customWidth="1"/>
    <col min="9" max="9" width="5.5546875" customWidth="1"/>
    <col min="10" max="10" width="4" customWidth="1"/>
    <col min="11" max="11" width="6" customWidth="1"/>
    <col min="12" max="12" width="5.88671875" customWidth="1"/>
    <col min="13" max="13" width="4.33203125" customWidth="1"/>
    <col min="14" max="14" width="5.33203125" customWidth="1"/>
    <col min="15" max="15" width="5.88671875" customWidth="1"/>
    <col min="16" max="16" width="4.77734375" customWidth="1"/>
    <col min="17" max="18" width="5.88671875" customWidth="1"/>
    <col min="19" max="19" width="6" customWidth="1"/>
  </cols>
  <sheetData>
    <row r="1" spans="1:22" ht="25.8" x14ac:dyDescent="0.5">
      <c r="C1" s="13" t="s">
        <v>34</v>
      </c>
      <c r="H1" s="37" t="s">
        <v>38</v>
      </c>
      <c r="K1" t="s">
        <v>31</v>
      </c>
    </row>
    <row r="2" spans="1:22" ht="15" thickBot="1" x14ac:dyDescent="0.35"/>
    <row r="3" spans="1:22" ht="16.2" thickBot="1" x14ac:dyDescent="0.45">
      <c r="A3" s="42" t="s">
        <v>21</v>
      </c>
      <c r="B3" s="6"/>
      <c r="C3" s="7"/>
      <c r="D3" s="32"/>
      <c r="E3" s="4" t="s">
        <v>0</v>
      </c>
      <c r="F3" s="8"/>
      <c r="G3" s="5"/>
      <c r="H3" s="4" t="s">
        <v>1</v>
      </c>
      <c r="I3" s="4"/>
      <c r="J3" s="5"/>
      <c r="K3" s="4" t="s">
        <v>2</v>
      </c>
      <c r="L3" s="8"/>
      <c r="M3" s="12"/>
      <c r="N3" s="4" t="s">
        <v>3</v>
      </c>
      <c r="O3" s="14"/>
      <c r="P3" s="4"/>
      <c r="Q3" s="4" t="s">
        <v>32</v>
      </c>
      <c r="R3" s="8"/>
      <c r="S3" s="5" t="s">
        <v>8</v>
      </c>
      <c r="T3" s="5" t="s">
        <v>8</v>
      </c>
      <c r="U3" s="12" t="s">
        <v>11</v>
      </c>
      <c r="V3" s="14"/>
    </row>
    <row r="4" spans="1:22" ht="15.6" thickBot="1" x14ac:dyDescent="0.35">
      <c r="A4" s="46" t="s">
        <v>7</v>
      </c>
      <c r="B4" s="47" t="s">
        <v>5</v>
      </c>
      <c r="C4" s="10" t="s">
        <v>6</v>
      </c>
      <c r="D4" s="139" t="s">
        <v>13</v>
      </c>
      <c r="E4" s="2" t="s">
        <v>15</v>
      </c>
      <c r="F4" s="22" t="s">
        <v>12</v>
      </c>
      <c r="G4" s="139" t="s">
        <v>13</v>
      </c>
      <c r="H4" s="2" t="s">
        <v>15</v>
      </c>
      <c r="I4" s="22" t="s">
        <v>12</v>
      </c>
      <c r="J4" s="140" t="s">
        <v>13</v>
      </c>
      <c r="K4" s="21" t="s">
        <v>15</v>
      </c>
      <c r="L4" s="22" t="s">
        <v>12</v>
      </c>
      <c r="M4" s="140" t="s">
        <v>13</v>
      </c>
      <c r="N4" s="21" t="s">
        <v>15</v>
      </c>
      <c r="O4" s="22" t="s">
        <v>12</v>
      </c>
      <c r="P4" s="139" t="s">
        <v>13</v>
      </c>
      <c r="Q4" s="2" t="s">
        <v>15</v>
      </c>
      <c r="R4" s="22" t="s">
        <v>12</v>
      </c>
      <c r="S4" s="72" t="s">
        <v>9</v>
      </c>
      <c r="T4" s="73" t="s">
        <v>12</v>
      </c>
      <c r="U4" s="12" t="s">
        <v>4</v>
      </c>
      <c r="V4" s="11"/>
    </row>
    <row r="5" spans="1:22" ht="40.049999999999997" customHeight="1" x14ac:dyDescent="0.3">
      <c r="A5" s="96">
        <v>1</v>
      </c>
      <c r="B5" s="91" t="s">
        <v>50</v>
      </c>
      <c r="C5" s="144" t="s">
        <v>80</v>
      </c>
      <c r="D5" s="167">
        <v>9</v>
      </c>
      <c r="E5" s="134">
        <v>13</v>
      </c>
      <c r="F5" s="117">
        <v>2.5</v>
      </c>
      <c r="G5" s="170">
        <v>2</v>
      </c>
      <c r="H5" s="134">
        <v>9</v>
      </c>
      <c r="I5" s="117">
        <v>3.5</v>
      </c>
      <c r="J5" s="170">
        <v>3</v>
      </c>
      <c r="K5" s="134">
        <v>8</v>
      </c>
      <c r="L5" s="117">
        <v>5</v>
      </c>
      <c r="M5" s="170">
        <v>5</v>
      </c>
      <c r="N5" s="149">
        <v>8</v>
      </c>
      <c r="O5" s="117">
        <v>4.5</v>
      </c>
      <c r="P5" s="167">
        <v>9</v>
      </c>
      <c r="Q5" s="134">
        <v>5</v>
      </c>
      <c r="R5" s="117">
        <v>7.5</v>
      </c>
      <c r="S5" s="141">
        <f>E5+H5+K5+N5+Q5</f>
        <v>43</v>
      </c>
      <c r="T5" s="67">
        <f>F5+I5+L5+O5+R5</f>
        <v>23</v>
      </c>
      <c r="U5" s="68">
        <v>4</v>
      </c>
      <c r="V5" s="61"/>
    </row>
    <row r="6" spans="1:22" ht="40.049999999999997" customHeight="1" x14ac:dyDescent="0.3">
      <c r="A6" s="97">
        <v>2</v>
      </c>
      <c r="B6" s="92" t="s">
        <v>51</v>
      </c>
      <c r="C6" s="145" t="s">
        <v>81</v>
      </c>
      <c r="D6" s="168">
        <v>7</v>
      </c>
      <c r="E6" s="133">
        <v>6</v>
      </c>
      <c r="F6" s="135">
        <v>8</v>
      </c>
      <c r="G6" s="171">
        <v>6</v>
      </c>
      <c r="H6" s="133">
        <v>9</v>
      </c>
      <c r="I6" s="135">
        <v>3.5</v>
      </c>
      <c r="J6" s="171">
        <v>9</v>
      </c>
      <c r="K6" s="133">
        <v>5</v>
      </c>
      <c r="L6" s="135">
        <v>6</v>
      </c>
      <c r="M6" s="171">
        <v>2</v>
      </c>
      <c r="N6" s="148">
        <v>4</v>
      </c>
      <c r="O6" s="135">
        <v>8.5</v>
      </c>
      <c r="P6" s="168">
        <v>3</v>
      </c>
      <c r="Q6" s="133">
        <v>5</v>
      </c>
      <c r="R6" s="135">
        <v>7.5</v>
      </c>
      <c r="S6" s="142">
        <f t="shared" ref="S6:T14" si="0">E6+H6+K6+N6+Q6</f>
        <v>29</v>
      </c>
      <c r="T6" s="74">
        <f t="shared" si="0"/>
        <v>33.5</v>
      </c>
      <c r="U6" s="69">
        <v>7</v>
      </c>
      <c r="V6" s="63"/>
    </row>
    <row r="7" spans="1:22" ht="40.049999999999997" customHeight="1" x14ac:dyDescent="0.3">
      <c r="A7" s="97">
        <v>3</v>
      </c>
      <c r="B7" s="92" t="s">
        <v>52</v>
      </c>
      <c r="C7" s="145" t="s">
        <v>82</v>
      </c>
      <c r="D7" s="168">
        <v>10</v>
      </c>
      <c r="E7" s="133">
        <v>10</v>
      </c>
      <c r="F7" s="135">
        <v>4</v>
      </c>
      <c r="G7" s="171">
        <v>1</v>
      </c>
      <c r="H7" s="133">
        <v>3</v>
      </c>
      <c r="I7" s="135">
        <v>8</v>
      </c>
      <c r="J7" s="171">
        <v>4</v>
      </c>
      <c r="K7" s="133">
        <v>2</v>
      </c>
      <c r="L7" s="135">
        <v>9</v>
      </c>
      <c r="M7" s="171">
        <v>6</v>
      </c>
      <c r="N7" s="148">
        <v>4</v>
      </c>
      <c r="O7" s="135">
        <v>8.5</v>
      </c>
      <c r="P7" s="168">
        <v>7</v>
      </c>
      <c r="Q7" s="133">
        <v>1</v>
      </c>
      <c r="R7" s="135">
        <v>10</v>
      </c>
      <c r="S7" s="142">
        <f t="shared" si="0"/>
        <v>20</v>
      </c>
      <c r="T7" s="74">
        <f t="shared" si="0"/>
        <v>39.5</v>
      </c>
      <c r="U7" s="69">
        <v>8</v>
      </c>
      <c r="V7" s="63"/>
    </row>
    <row r="8" spans="1:22" ht="40.049999999999997" customHeight="1" x14ac:dyDescent="0.3">
      <c r="A8" s="97">
        <v>4</v>
      </c>
      <c r="B8" s="92" t="s">
        <v>53</v>
      </c>
      <c r="C8" s="145" t="s">
        <v>83</v>
      </c>
      <c r="D8" s="168">
        <v>2</v>
      </c>
      <c r="E8" s="133">
        <v>6</v>
      </c>
      <c r="F8" s="135">
        <v>8</v>
      </c>
      <c r="G8" s="171">
        <v>9</v>
      </c>
      <c r="H8" s="133">
        <v>2</v>
      </c>
      <c r="I8" s="135">
        <v>9.5</v>
      </c>
      <c r="J8" s="171">
        <v>7</v>
      </c>
      <c r="K8" s="133">
        <v>3</v>
      </c>
      <c r="L8" s="135">
        <v>7.5</v>
      </c>
      <c r="M8" s="171">
        <v>3</v>
      </c>
      <c r="N8" s="148">
        <v>3</v>
      </c>
      <c r="O8" s="135">
        <v>10</v>
      </c>
      <c r="P8" s="168">
        <v>6</v>
      </c>
      <c r="Q8" s="133">
        <v>9</v>
      </c>
      <c r="R8" s="135">
        <v>5</v>
      </c>
      <c r="S8" s="142">
        <f t="shared" si="0"/>
        <v>23</v>
      </c>
      <c r="T8" s="74">
        <f t="shared" si="0"/>
        <v>40</v>
      </c>
      <c r="U8" s="69">
        <v>9</v>
      </c>
      <c r="V8" s="63"/>
    </row>
    <row r="9" spans="1:22" ht="40.049999999999997" customHeight="1" x14ac:dyDescent="0.3">
      <c r="A9" s="97">
        <v>5</v>
      </c>
      <c r="B9" s="92" t="s">
        <v>54</v>
      </c>
      <c r="C9" s="145" t="s">
        <v>60</v>
      </c>
      <c r="D9" s="168">
        <v>1</v>
      </c>
      <c r="E9" s="133">
        <v>18</v>
      </c>
      <c r="F9" s="135">
        <v>1</v>
      </c>
      <c r="G9" s="171">
        <v>10</v>
      </c>
      <c r="H9" s="133">
        <v>12</v>
      </c>
      <c r="I9" s="135">
        <v>2</v>
      </c>
      <c r="J9" s="171">
        <v>5</v>
      </c>
      <c r="K9" s="133">
        <v>16</v>
      </c>
      <c r="L9" s="135">
        <v>2</v>
      </c>
      <c r="M9" s="171">
        <v>4</v>
      </c>
      <c r="N9" s="148">
        <v>9</v>
      </c>
      <c r="O9" s="135">
        <v>3</v>
      </c>
      <c r="P9" s="168">
        <v>8</v>
      </c>
      <c r="Q9" s="133">
        <v>13</v>
      </c>
      <c r="R9" s="135">
        <v>1.5</v>
      </c>
      <c r="S9" s="142">
        <f t="shared" si="0"/>
        <v>68</v>
      </c>
      <c r="T9" s="74">
        <f t="shared" si="0"/>
        <v>9.5</v>
      </c>
      <c r="U9" s="69">
        <v>2</v>
      </c>
      <c r="V9" s="63"/>
    </row>
    <row r="10" spans="1:22" ht="40.049999999999997" customHeight="1" x14ac:dyDescent="0.3">
      <c r="A10" s="97">
        <v>6</v>
      </c>
      <c r="B10" s="92" t="s">
        <v>55</v>
      </c>
      <c r="C10" s="145" t="s">
        <v>62</v>
      </c>
      <c r="D10" s="168">
        <v>3</v>
      </c>
      <c r="E10" s="133">
        <v>13</v>
      </c>
      <c r="F10" s="135">
        <v>2.5</v>
      </c>
      <c r="G10" s="171">
        <v>8</v>
      </c>
      <c r="H10" s="133">
        <v>17</v>
      </c>
      <c r="I10" s="135">
        <v>1</v>
      </c>
      <c r="J10" s="171">
        <v>6</v>
      </c>
      <c r="K10" s="133">
        <v>19</v>
      </c>
      <c r="L10" s="135">
        <v>1</v>
      </c>
      <c r="M10" s="171">
        <v>8</v>
      </c>
      <c r="N10" s="148">
        <v>12</v>
      </c>
      <c r="O10" s="135">
        <v>1</v>
      </c>
      <c r="P10" s="168">
        <v>2</v>
      </c>
      <c r="Q10" s="133">
        <v>11</v>
      </c>
      <c r="R10" s="135">
        <v>3</v>
      </c>
      <c r="S10" s="142">
        <f t="shared" si="0"/>
        <v>72</v>
      </c>
      <c r="T10" s="74">
        <f t="shared" si="0"/>
        <v>8.5</v>
      </c>
      <c r="U10" s="69">
        <v>1</v>
      </c>
      <c r="V10" s="63"/>
    </row>
    <row r="11" spans="1:22" ht="40.049999999999997" customHeight="1" x14ac:dyDescent="0.3">
      <c r="A11" s="98">
        <v>7</v>
      </c>
      <c r="B11" s="93" t="s">
        <v>56</v>
      </c>
      <c r="C11" s="145" t="s">
        <v>92</v>
      </c>
      <c r="D11" s="168">
        <v>5</v>
      </c>
      <c r="E11" s="133">
        <v>9</v>
      </c>
      <c r="F11" s="135">
        <v>5</v>
      </c>
      <c r="G11" s="171">
        <v>7</v>
      </c>
      <c r="H11" s="133">
        <v>8</v>
      </c>
      <c r="I11" s="135">
        <v>5.5</v>
      </c>
      <c r="J11" s="171">
        <v>10</v>
      </c>
      <c r="K11" s="133">
        <v>9</v>
      </c>
      <c r="L11" s="135">
        <v>4</v>
      </c>
      <c r="M11" s="171">
        <v>1</v>
      </c>
      <c r="N11" s="148">
        <v>7</v>
      </c>
      <c r="O11" s="135">
        <v>6</v>
      </c>
      <c r="P11" s="168">
        <v>4</v>
      </c>
      <c r="Q11" s="133">
        <v>10</v>
      </c>
      <c r="R11" s="135">
        <v>4</v>
      </c>
      <c r="S11" s="142">
        <f t="shared" si="0"/>
        <v>43</v>
      </c>
      <c r="T11" s="74">
        <f t="shared" si="0"/>
        <v>24.5</v>
      </c>
      <c r="U11" s="70">
        <v>5</v>
      </c>
      <c r="V11" s="64"/>
    </row>
    <row r="12" spans="1:22" ht="40.049999999999997" customHeight="1" x14ac:dyDescent="0.3">
      <c r="A12" s="99">
        <v>8</v>
      </c>
      <c r="B12" s="92" t="s">
        <v>57</v>
      </c>
      <c r="C12" s="146" t="s">
        <v>107</v>
      </c>
      <c r="D12" s="168">
        <v>6</v>
      </c>
      <c r="E12" s="133">
        <v>8</v>
      </c>
      <c r="F12" s="135">
        <v>6</v>
      </c>
      <c r="G12" s="171">
        <v>3</v>
      </c>
      <c r="H12" s="133">
        <v>5</v>
      </c>
      <c r="I12" s="135">
        <v>7</v>
      </c>
      <c r="J12" s="171">
        <v>2</v>
      </c>
      <c r="K12" s="133">
        <v>11</v>
      </c>
      <c r="L12" s="135">
        <v>3</v>
      </c>
      <c r="M12" s="171">
        <v>7</v>
      </c>
      <c r="N12" s="148">
        <v>8</v>
      </c>
      <c r="O12" s="135">
        <v>4.5</v>
      </c>
      <c r="P12" s="168">
        <v>10</v>
      </c>
      <c r="Q12" s="133">
        <v>13</v>
      </c>
      <c r="R12" s="135">
        <v>1.5</v>
      </c>
      <c r="S12" s="142">
        <f t="shared" si="0"/>
        <v>45</v>
      </c>
      <c r="T12" s="74">
        <f t="shared" si="0"/>
        <v>22</v>
      </c>
      <c r="U12" s="69">
        <v>3</v>
      </c>
      <c r="V12" s="63"/>
    </row>
    <row r="13" spans="1:22" ht="40.049999999999997" customHeight="1" x14ac:dyDescent="0.3">
      <c r="A13" s="116">
        <v>9</v>
      </c>
      <c r="B13" s="93" t="s">
        <v>58</v>
      </c>
      <c r="C13" s="146" t="s">
        <v>102</v>
      </c>
      <c r="D13" s="168">
        <v>4</v>
      </c>
      <c r="E13" s="133">
        <v>6</v>
      </c>
      <c r="F13" s="135">
        <v>8</v>
      </c>
      <c r="G13" s="171">
        <v>5</v>
      </c>
      <c r="H13" s="133">
        <v>8</v>
      </c>
      <c r="I13" s="135">
        <v>5.5</v>
      </c>
      <c r="J13" s="171">
        <v>8</v>
      </c>
      <c r="K13" s="133">
        <v>3</v>
      </c>
      <c r="L13" s="135">
        <v>7.5</v>
      </c>
      <c r="M13" s="171">
        <v>10</v>
      </c>
      <c r="N13" s="148">
        <v>11</v>
      </c>
      <c r="O13" s="135">
        <v>2</v>
      </c>
      <c r="P13" s="168">
        <v>1</v>
      </c>
      <c r="Q13" s="133">
        <v>7</v>
      </c>
      <c r="R13" s="135">
        <v>6</v>
      </c>
      <c r="S13" s="142">
        <f t="shared" si="0"/>
        <v>35</v>
      </c>
      <c r="T13" s="74">
        <f t="shared" si="0"/>
        <v>29</v>
      </c>
      <c r="U13" s="70">
        <v>6</v>
      </c>
      <c r="V13" s="115"/>
    </row>
    <row r="14" spans="1:22" ht="40.049999999999997" customHeight="1" thickBot="1" x14ac:dyDescent="0.35">
      <c r="A14" s="100">
        <v>10</v>
      </c>
      <c r="B14" s="94" t="s">
        <v>59</v>
      </c>
      <c r="C14" s="147" t="s">
        <v>95</v>
      </c>
      <c r="D14" s="169">
        <v>8</v>
      </c>
      <c r="E14" s="136">
        <v>0</v>
      </c>
      <c r="F14" s="137">
        <v>10</v>
      </c>
      <c r="G14" s="172">
        <v>4</v>
      </c>
      <c r="H14" s="136">
        <v>2</v>
      </c>
      <c r="I14" s="137">
        <v>9.5</v>
      </c>
      <c r="J14" s="172">
        <v>1</v>
      </c>
      <c r="K14" s="136">
        <v>1</v>
      </c>
      <c r="L14" s="137">
        <v>10</v>
      </c>
      <c r="M14" s="172">
        <v>9</v>
      </c>
      <c r="N14" s="150">
        <v>5</v>
      </c>
      <c r="O14" s="137">
        <v>7</v>
      </c>
      <c r="P14" s="169">
        <v>5</v>
      </c>
      <c r="Q14" s="136">
        <v>3</v>
      </c>
      <c r="R14" s="137">
        <v>9</v>
      </c>
      <c r="S14" s="143">
        <f t="shared" si="0"/>
        <v>11</v>
      </c>
      <c r="T14" s="75">
        <f t="shared" si="0"/>
        <v>45.5</v>
      </c>
      <c r="U14" s="71">
        <v>10</v>
      </c>
      <c r="V14" s="66"/>
    </row>
  </sheetData>
  <pageMargins left="0.70866141732283472" right="0.70866141732283472" top="0.74803149606299213" bottom="0.74803149606299213" header="0.31496062992125984" footer="0.31496062992125984"/>
  <pageSetup paperSize="9" scale="87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4"/>
  <sheetViews>
    <sheetView workbookViewId="0">
      <selection activeCell="Q5" sqref="Q5:Q14"/>
    </sheetView>
  </sheetViews>
  <sheetFormatPr defaultRowHeight="14.4" x14ac:dyDescent="0.3"/>
  <cols>
    <col min="1" max="1" width="5.33203125" customWidth="1"/>
    <col min="2" max="2" width="9.44140625" customWidth="1"/>
    <col min="3" max="3" width="22.5546875" customWidth="1"/>
    <col min="4" max="4" width="4.77734375" customWidth="1"/>
    <col min="5" max="5" width="6" customWidth="1"/>
    <col min="6" max="6" width="5.44140625" customWidth="1"/>
    <col min="7" max="7" width="4.6640625" customWidth="1"/>
    <col min="8" max="8" width="6.6640625" customWidth="1"/>
    <col min="9" max="9" width="5.5546875" customWidth="1"/>
    <col min="10" max="10" width="4" customWidth="1"/>
    <col min="11" max="11" width="6" customWidth="1"/>
    <col min="12" max="12" width="5.88671875" customWidth="1"/>
    <col min="13" max="13" width="4.88671875" customWidth="1"/>
    <col min="14" max="14" width="5.88671875" style="183" customWidth="1"/>
    <col min="15" max="15" width="5.88671875" customWidth="1"/>
    <col min="16" max="16" width="3.5546875" customWidth="1"/>
    <col min="17" max="17" width="5.33203125" customWidth="1"/>
    <col min="18" max="18" width="5.88671875" customWidth="1"/>
    <col min="19" max="19" width="6.44140625" customWidth="1"/>
    <col min="20" max="20" width="6.5546875" customWidth="1"/>
    <col min="21" max="21" width="7.5546875" customWidth="1"/>
    <col min="22" max="22" width="6" customWidth="1"/>
  </cols>
  <sheetData>
    <row r="1" spans="1:22" ht="25.8" x14ac:dyDescent="0.5">
      <c r="C1" s="13" t="s">
        <v>34</v>
      </c>
      <c r="H1" s="37" t="s">
        <v>39</v>
      </c>
      <c r="K1" t="s">
        <v>31</v>
      </c>
    </row>
    <row r="2" spans="1:22" ht="15" thickBot="1" x14ac:dyDescent="0.35"/>
    <row r="3" spans="1:22" ht="16.2" thickBot="1" x14ac:dyDescent="0.45">
      <c r="A3" s="42" t="s">
        <v>21</v>
      </c>
      <c r="B3" s="6"/>
      <c r="C3" s="7"/>
      <c r="D3" s="32"/>
      <c r="E3" s="4" t="s">
        <v>0</v>
      </c>
      <c r="F3" s="8"/>
      <c r="G3" s="5"/>
      <c r="H3" s="4" t="s">
        <v>1</v>
      </c>
      <c r="I3" s="4"/>
      <c r="J3" s="5"/>
      <c r="K3" s="4" t="s">
        <v>2</v>
      </c>
      <c r="L3" s="8"/>
      <c r="M3" s="12"/>
      <c r="N3" s="184" t="s">
        <v>3</v>
      </c>
      <c r="O3" s="14"/>
      <c r="P3" s="4"/>
      <c r="Q3" s="4" t="s">
        <v>32</v>
      </c>
      <c r="R3" s="8"/>
      <c r="S3" s="5" t="s">
        <v>8</v>
      </c>
      <c r="T3" s="5" t="s">
        <v>8</v>
      </c>
      <c r="U3" s="12" t="s">
        <v>11</v>
      </c>
      <c r="V3" s="14"/>
    </row>
    <row r="4" spans="1:22" ht="15.6" thickBot="1" x14ac:dyDescent="0.35">
      <c r="A4" s="46" t="s">
        <v>7</v>
      </c>
      <c r="B4" s="47" t="s">
        <v>5</v>
      </c>
      <c r="C4" s="10" t="s">
        <v>6</v>
      </c>
      <c r="D4" s="139" t="s">
        <v>13</v>
      </c>
      <c r="E4" s="2" t="s">
        <v>15</v>
      </c>
      <c r="F4" s="22" t="s">
        <v>12</v>
      </c>
      <c r="G4" s="139" t="s">
        <v>13</v>
      </c>
      <c r="H4" s="2" t="s">
        <v>15</v>
      </c>
      <c r="I4" s="22" t="s">
        <v>12</v>
      </c>
      <c r="J4" s="140" t="s">
        <v>13</v>
      </c>
      <c r="K4" s="21" t="s">
        <v>15</v>
      </c>
      <c r="L4" s="22" t="s">
        <v>12</v>
      </c>
      <c r="M4" s="140" t="s">
        <v>13</v>
      </c>
      <c r="N4" s="185" t="s">
        <v>15</v>
      </c>
      <c r="O4" s="22" t="s">
        <v>12</v>
      </c>
      <c r="P4" s="139" t="s">
        <v>13</v>
      </c>
      <c r="Q4" s="2" t="s">
        <v>15</v>
      </c>
      <c r="R4" s="22" t="s">
        <v>12</v>
      </c>
      <c r="S4" s="72" t="s">
        <v>9</v>
      </c>
      <c r="T4" s="73" t="s">
        <v>12</v>
      </c>
      <c r="U4" s="12" t="s">
        <v>4</v>
      </c>
      <c r="V4" s="11"/>
    </row>
    <row r="5" spans="1:22" ht="40.049999999999997" customHeight="1" x14ac:dyDescent="0.3">
      <c r="A5" s="96">
        <v>1</v>
      </c>
      <c r="B5" s="91" t="s">
        <v>50</v>
      </c>
      <c r="C5" s="118" t="s">
        <v>79</v>
      </c>
      <c r="D5" s="167">
        <v>1</v>
      </c>
      <c r="E5" s="134">
        <v>14</v>
      </c>
      <c r="F5" s="117">
        <v>2</v>
      </c>
      <c r="G5" s="170">
        <v>10</v>
      </c>
      <c r="H5" s="134">
        <v>4</v>
      </c>
      <c r="I5" s="88">
        <v>8.5</v>
      </c>
      <c r="J5" s="167">
        <v>5</v>
      </c>
      <c r="K5" s="134">
        <v>3</v>
      </c>
      <c r="L5" s="88">
        <v>5</v>
      </c>
      <c r="M5" s="167">
        <v>4</v>
      </c>
      <c r="N5" s="186">
        <v>0</v>
      </c>
      <c r="O5" s="117">
        <v>9</v>
      </c>
      <c r="P5" s="167">
        <v>8</v>
      </c>
      <c r="Q5" s="134">
        <v>2</v>
      </c>
      <c r="R5" s="117">
        <v>8.5</v>
      </c>
      <c r="S5" s="141">
        <f>E5+H5+K5+N5+Q5</f>
        <v>23</v>
      </c>
      <c r="T5" s="67">
        <f>F5+I5+L5+O5+R5</f>
        <v>33</v>
      </c>
      <c r="U5" s="68">
        <v>7</v>
      </c>
      <c r="V5" s="61"/>
    </row>
    <row r="6" spans="1:22" ht="40.049999999999997" customHeight="1" x14ac:dyDescent="0.3">
      <c r="A6" s="97">
        <v>2</v>
      </c>
      <c r="B6" s="92" t="s">
        <v>51</v>
      </c>
      <c r="C6" s="119" t="s">
        <v>88</v>
      </c>
      <c r="D6" s="168">
        <v>3</v>
      </c>
      <c r="E6" s="133">
        <v>9</v>
      </c>
      <c r="F6" s="135">
        <v>5</v>
      </c>
      <c r="G6" s="171">
        <v>8</v>
      </c>
      <c r="H6" s="133">
        <v>4</v>
      </c>
      <c r="I6" s="138">
        <v>8.5</v>
      </c>
      <c r="J6" s="173">
        <v>6</v>
      </c>
      <c r="K6" s="133">
        <v>5</v>
      </c>
      <c r="L6" s="138">
        <v>3</v>
      </c>
      <c r="M6" s="173">
        <v>8</v>
      </c>
      <c r="N6" s="187">
        <v>4</v>
      </c>
      <c r="O6" s="135">
        <v>4.5</v>
      </c>
      <c r="P6" s="168">
        <v>2</v>
      </c>
      <c r="Q6" s="133">
        <v>4</v>
      </c>
      <c r="R6" s="135">
        <v>4</v>
      </c>
      <c r="S6" s="142">
        <f t="shared" ref="S6:S14" si="0">E6+H6+K6+N6+Q6</f>
        <v>26</v>
      </c>
      <c r="T6" s="74">
        <f t="shared" ref="T6:T14" si="1">F6+I6+L6+O6+R6</f>
        <v>25</v>
      </c>
      <c r="U6" s="69">
        <v>5</v>
      </c>
      <c r="V6" s="63"/>
    </row>
    <row r="7" spans="1:22" ht="40.049999999999997" customHeight="1" x14ac:dyDescent="0.3">
      <c r="A7" s="97">
        <v>3</v>
      </c>
      <c r="B7" s="92" t="s">
        <v>52</v>
      </c>
      <c r="C7" s="119" t="s">
        <v>89</v>
      </c>
      <c r="D7" s="168">
        <v>2</v>
      </c>
      <c r="E7" s="133">
        <v>13</v>
      </c>
      <c r="F7" s="135">
        <v>3</v>
      </c>
      <c r="G7" s="171">
        <v>9</v>
      </c>
      <c r="H7" s="133">
        <v>5</v>
      </c>
      <c r="I7" s="138">
        <v>7</v>
      </c>
      <c r="J7" s="173">
        <v>7</v>
      </c>
      <c r="K7" s="133">
        <v>13</v>
      </c>
      <c r="L7" s="138">
        <v>1</v>
      </c>
      <c r="M7" s="173">
        <v>3</v>
      </c>
      <c r="N7" s="187">
        <v>7</v>
      </c>
      <c r="O7" s="135">
        <v>1</v>
      </c>
      <c r="P7" s="168">
        <v>6</v>
      </c>
      <c r="Q7" s="133">
        <v>7</v>
      </c>
      <c r="R7" s="135">
        <v>3</v>
      </c>
      <c r="S7" s="142">
        <f t="shared" si="0"/>
        <v>45</v>
      </c>
      <c r="T7" s="74">
        <f t="shared" si="1"/>
        <v>15</v>
      </c>
      <c r="U7" s="69">
        <v>1</v>
      </c>
      <c r="V7" s="63"/>
    </row>
    <row r="8" spans="1:22" ht="40.049999999999997" customHeight="1" x14ac:dyDescent="0.3">
      <c r="A8" s="97">
        <v>4</v>
      </c>
      <c r="B8" s="92" t="s">
        <v>53</v>
      </c>
      <c r="C8" s="119" t="s">
        <v>90</v>
      </c>
      <c r="D8" s="168">
        <v>10</v>
      </c>
      <c r="E8" s="133">
        <v>11</v>
      </c>
      <c r="F8" s="135">
        <v>4</v>
      </c>
      <c r="G8" s="171">
        <v>1</v>
      </c>
      <c r="H8" s="133">
        <v>9</v>
      </c>
      <c r="I8" s="138">
        <v>1</v>
      </c>
      <c r="J8" s="173">
        <v>4</v>
      </c>
      <c r="K8" s="133">
        <v>2</v>
      </c>
      <c r="L8" s="138">
        <v>6.5</v>
      </c>
      <c r="M8" s="173">
        <v>6</v>
      </c>
      <c r="N8" s="187">
        <v>2</v>
      </c>
      <c r="O8" s="135">
        <v>6.5</v>
      </c>
      <c r="P8" s="168">
        <v>7</v>
      </c>
      <c r="Q8" s="133">
        <v>3</v>
      </c>
      <c r="R8" s="135">
        <v>5.5</v>
      </c>
      <c r="S8" s="142">
        <f t="shared" si="0"/>
        <v>27</v>
      </c>
      <c r="T8" s="74">
        <f t="shared" si="1"/>
        <v>23.5</v>
      </c>
      <c r="U8" s="69">
        <v>4</v>
      </c>
      <c r="V8" s="63"/>
    </row>
    <row r="9" spans="1:22" ht="40.049999999999997" customHeight="1" x14ac:dyDescent="0.3">
      <c r="A9" s="97">
        <v>5</v>
      </c>
      <c r="B9" s="92" t="s">
        <v>54</v>
      </c>
      <c r="C9" s="119" t="s">
        <v>111</v>
      </c>
      <c r="D9" s="168">
        <v>7</v>
      </c>
      <c r="E9" s="133">
        <v>3</v>
      </c>
      <c r="F9" s="135">
        <v>8.5</v>
      </c>
      <c r="G9" s="171">
        <v>6</v>
      </c>
      <c r="H9" s="133">
        <v>8</v>
      </c>
      <c r="I9" s="138">
        <v>2</v>
      </c>
      <c r="J9" s="173">
        <v>9</v>
      </c>
      <c r="K9" s="133">
        <v>2</v>
      </c>
      <c r="L9" s="138">
        <v>6.5</v>
      </c>
      <c r="M9" s="173">
        <v>2</v>
      </c>
      <c r="N9" s="187">
        <v>6</v>
      </c>
      <c r="O9" s="135">
        <v>2.5</v>
      </c>
      <c r="P9" s="168">
        <v>3</v>
      </c>
      <c r="Q9" s="133">
        <v>8</v>
      </c>
      <c r="R9" s="135">
        <v>1.5</v>
      </c>
      <c r="S9" s="142">
        <f t="shared" si="0"/>
        <v>27</v>
      </c>
      <c r="T9" s="74">
        <f t="shared" si="1"/>
        <v>21</v>
      </c>
      <c r="U9" s="69">
        <v>3</v>
      </c>
      <c r="V9" s="63"/>
    </row>
    <row r="10" spans="1:22" ht="40.049999999999997" customHeight="1" x14ac:dyDescent="0.3">
      <c r="A10" s="97">
        <v>6</v>
      </c>
      <c r="B10" s="92" t="s">
        <v>55</v>
      </c>
      <c r="C10" s="119" t="s">
        <v>113</v>
      </c>
      <c r="D10" s="168">
        <v>9</v>
      </c>
      <c r="E10" s="133">
        <v>0</v>
      </c>
      <c r="F10" s="135">
        <v>10</v>
      </c>
      <c r="G10" s="171">
        <v>2</v>
      </c>
      <c r="H10" s="133">
        <v>6</v>
      </c>
      <c r="I10" s="138">
        <v>5.5</v>
      </c>
      <c r="J10" s="173">
        <v>3</v>
      </c>
      <c r="K10" s="133">
        <v>0</v>
      </c>
      <c r="L10" s="138">
        <v>9.5</v>
      </c>
      <c r="M10" s="173">
        <v>5</v>
      </c>
      <c r="N10" s="187">
        <v>2</v>
      </c>
      <c r="O10" s="135">
        <v>6.5</v>
      </c>
      <c r="P10" s="168">
        <v>9</v>
      </c>
      <c r="Q10" s="133">
        <v>3</v>
      </c>
      <c r="R10" s="135">
        <v>5.5</v>
      </c>
      <c r="S10" s="142">
        <f t="shared" si="0"/>
        <v>11</v>
      </c>
      <c r="T10" s="74">
        <f t="shared" si="1"/>
        <v>37</v>
      </c>
      <c r="U10" s="69">
        <v>9</v>
      </c>
      <c r="V10" s="63"/>
    </row>
    <row r="11" spans="1:22" ht="40.049999999999997" customHeight="1" x14ac:dyDescent="0.3">
      <c r="A11" s="98">
        <v>7</v>
      </c>
      <c r="B11" s="93" t="s">
        <v>56</v>
      </c>
      <c r="C11" s="119" t="s">
        <v>84</v>
      </c>
      <c r="D11" s="168">
        <v>8</v>
      </c>
      <c r="E11" s="133">
        <v>3</v>
      </c>
      <c r="F11" s="135">
        <v>8.5</v>
      </c>
      <c r="G11" s="171">
        <v>4</v>
      </c>
      <c r="H11" s="133">
        <v>7</v>
      </c>
      <c r="I11" s="138">
        <v>3.5</v>
      </c>
      <c r="J11" s="173">
        <v>1</v>
      </c>
      <c r="K11" s="133">
        <v>4</v>
      </c>
      <c r="L11" s="138">
        <v>4</v>
      </c>
      <c r="M11" s="173">
        <v>9</v>
      </c>
      <c r="N11" s="187">
        <v>6</v>
      </c>
      <c r="O11" s="135">
        <v>2.5</v>
      </c>
      <c r="P11" s="168">
        <v>5</v>
      </c>
      <c r="Q11" s="133">
        <v>8</v>
      </c>
      <c r="R11" s="135">
        <v>1.5</v>
      </c>
      <c r="S11" s="142">
        <f t="shared" si="0"/>
        <v>28</v>
      </c>
      <c r="T11" s="74">
        <f t="shared" si="1"/>
        <v>20</v>
      </c>
      <c r="U11" s="70">
        <v>2</v>
      </c>
      <c r="V11" s="64"/>
    </row>
    <row r="12" spans="1:22" ht="40.049999999999997" customHeight="1" x14ac:dyDescent="0.3">
      <c r="A12" s="99">
        <v>8</v>
      </c>
      <c r="B12" s="92" t="s">
        <v>57</v>
      </c>
      <c r="C12" s="120" t="s">
        <v>101</v>
      </c>
      <c r="D12" s="168">
        <v>6</v>
      </c>
      <c r="E12" s="133">
        <v>15</v>
      </c>
      <c r="F12" s="135">
        <v>1</v>
      </c>
      <c r="G12" s="171">
        <v>3</v>
      </c>
      <c r="H12" s="133">
        <v>6</v>
      </c>
      <c r="I12" s="138">
        <v>5.5</v>
      </c>
      <c r="J12" s="173">
        <v>2</v>
      </c>
      <c r="K12" s="133">
        <v>8</v>
      </c>
      <c r="L12" s="138">
        <v>2</v>
      </c>
      <c r="M12" s="173">
        <v>7</v>
      </c>
      <c r="N12" s="187">
        <v>0</v>
      </c>
      <c r="O12" s="135">
        <v>9</v>
      </c>
      <c r="P12" s="168">
        <v>10</v>
      </c>
      <c r="Q12" s="133">
        <v>2</v>
      </c>
      <c r="R12" s="135">
        <v>8.5</v>
      </c>
      <c r="S12" s="142">
        <f t="shared" si="0"/>
        <v>31</v>
      </c>
      <c r="T12" s="74">
        <f t="shared" si="1"/>
        <v>26</v>
      </c>
      <c r="U12" s="69">
        <v>6</v>
      </c>
      <c r="V12" s="63"/>
    </row>
    <row r="13" spans="1:22" ht="40.049999999999997" customHeight="1" x14ac:dyDescent="0.3">
      <c r="A13" s="116">
        <v>9</v>
      </c>
      <c r="B13" s="93" t="s">
        <v>58</v>
      </c>
      <c r="C13" s="120" t="s">
        <v>112</v>
      </c>
      <c r="D13" s="168">
        <v>5</v>
      </c>
      <c r="E13" s="133">
        <v>5</v>
      </c>
      <c r="F13" s="135">
        <v>7</v>
      </c>
      <c r="G13" s="171">
        <v>7</v>
      </c>
      <c r="H13" s="133">
        <v>1</v>
      </c>
      <c r="I13" s="138">
        <v>10</v>
      </c>
      <c r="J13" s="173">
        <v>10</v>
      </c>
      <c r="K13" s="133">
        <v>0</v>
      </c>
      <c r="L13" s="138">
        <v>9.5</v>
      </c>
      <c r="M13" s="173">
        <v>1</v>
      </c>
      <c r="N13" s="187">
        <v>4</v>
      </c>
      <c r="O13" s="135">
        <v>4.5</v>
      </c>
      <c r="P13" s="168">
        <v>4</v>
      </c>
      <c r="Q13" s="133">
        <v>2</v>
      </c>
      <c r="R13" s="135">
        <v>8.5</v>
      </c>
      <c r="S13" s="142">
        <f t="shared" si="0"/>
        <v>12</v>
      </c>
      <c r="T13" s="74">
        <f t="shared" si="1"/>
        <v>39.5</v>
      </c>
      <c r="U13" s="70">
        <v>10</v>
      </c>
      <c r="V13" s="115"/>
    </row>
    <row r="14" spans="1:22" ht="40.049999999999997" customHeight="1" thickBot="1" x14ac:dyDescent="0.35">
      <c r="A14" s="100">
        <v>10</v>
      </c>
      <c r="B14" s="94" t="s">
        <v>59</v>
      </c>
      <c r="C14" s="121" t="s">
        <v>87</v>
      </c>
      <c r="D14" s="169">
        <v>4</v>
      </c>
      <c r="E14" s="136">
        <v>8</v>
      </c>
      <c r="F14" s="137">
        <v>6</v>
      </c>
      <c r="G14" s="172">
        <v>5</v>
      </c>
      <c r="H14" s="136">
        <v>7</v>
      </c>
      <c r="I14" s="65">
        <v>3.5</v>
      </c>
      <c r="J14" s="174">
        <v>8</v>
      </c>
      <c r="K14" s="136">
        <v>1</v>
      </c>
      <c r="L14" s="65">
        <v>8</v>
      </c>
      <c r="M14" s="174">
        <v>10</v>
      </c>
      <c r="N14" s="188">
        <v>0</v>
      </c>
      <c r="O14" s="137">
        <v>9</v>
      </c>
      <c r="P14" s="169">
        <v>1</v>
      </c>
      <c r="Q14" s="136">
        <v>2</v>
      </c>
      <c r="R14" s="137">
        <v>8.5</v>
      </c>
      <c r="S14" s="143">
        <f t="shared" si="0"/>
        <v>18</v>
      </c>
      <c r="T14" s="75">
        <f t="shared" si="1"/>
        <v>35</v>
      </c>
      <c r="U14" s="71">
        <v>8</v>
      </c>
      <c r="V14" s="66"/>
    </row>
  </sheetData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SO - A</vt:lpstr>
      <vt:lpstr>SO - B</vt:lpstr>
      <vt:lpstr>SO - C</vt:lpstr>
      <vt:lpstr>SO - D</vt:lpstr>
      <vt:lpstr>SO spolu</vt:lpstr>
      <vt:lpstr>NE - A</vt:lpstr>
      <vt:lpstr>NE - B</vt:lpstr>
      <vt:lpstr>NE - C</vt:lpstr>
      <vt:lpstr>NE - D</vt:lpstr>
      <vt:lpstr>NE SPOLU</vt:lpstr>
      <vt:lpstr>CELKOM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Palino Kubiš</cp:lastModifiedBy>
  <cp:lastPrinted>2026-04-26T14:59:53Z</cp:lastPrinted>
  <dcterms:created xsi:type="dcterms:W3CDTF">2020-06-22T16:21:48Z</dcterms:created>
  <dcterms:modified xsi:type="dcterms:W3CDTF">2026-04-27T12:15:50Z</dcterms:modified>
</cp:coreProperties>
</file>