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A075571-8585-4CA5-B65F-45BDD467B045}" xr6:coauthVersionLast="47" xr6:coauthVersionMax="47" xr10:uidLastSave="{00000000-0000-0000-0000-000000000000}"/>
  <bookViews>
    <workbookView xWindow="-120" yWindow="-120" windowWidth="20730" windowHeight="11160" firstSheet="3" activeTab="8" xr2:uid="{00000000-000D-0000-FFFF-FFFF00000000}"/>
  </bookViews>
  <sheets>
    <sheet name="SO - A sk-3" sheetId="1" r:id="rId1"/>
    <sheet name=" SO - B sk.2" sheetId="2" r:id="rId2"/>
    <sheet name="SO - C -.sk 4" sheetId="3" r:id="rId3"/>
    <sheet name="-SO-D .sk 1" sheetId="4" r:id="rId4"/>
    <sheet name="NE - D 3sk" sheetId="6" r:id="rId5"/>
    <sheet name="NE - C -2.sk " sheetId="7" r:id="rId6"/>
    <sheet name="NE - B - 4.sk" sheetId="8" r:id="rId7"/>
    <sheet name="NE - A -1.sk" sheetId="9" r:id="rId8"/>
    <sheet name="CELKOM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9" l="1"/>
  <c r="X15" i="9"/>
  <c r="X14" i="9"/>
  <c r="J40" i="11" s="1"/>
  <c r="X13" i="9"/>
  <c r="J5" i="11" s="1"/>
  <c r="X12" i="9"/>
  <c r="J23" i="11" s="1"/>
  <c r="X11" i="9"/>
  <c r="J15" i="11" s="1"/>
  <c r="X10" i="9"/>
  <c r="J6" i="11" s="1"/>
  <c r="X9" i="9"/>
  <c r="J43" i="11" s="1"/>
  <c r="X8" i="9"/>
  <c r="J31" i="11" s="1"/>
  <c r="X7" i="9"/>
  <c r="J26" i="11" s="1"/>
  <c r="X6" i="9"/>
  <c r="J25" i="11" s="1"/>
  <c r="X5" i="9"/>
  <c r="J24" i="11" s="1"/>
  <c r="X16" i="8"/>
  <c r="X15" i="8"/>
  <c r="X14" i="8"/>
  <c r="J13" i="11" s="1"/>
  <c r="X13" i="8"/>
  <c r="J35" i="11" s="1"/>
  <c r="X12" i="8"/>
  <c r="J8" i="11" s="1"/>
  <c r="X11" i="8"/>
  <c r="J34" i="11" s="1"/>
  <c r="X10" i="8"/>
  <c r="J11" i="11" s="1"/>
  <c r="X9" i="8"/>
  <c r="J12" i="11" s="1"/>
  <c r="X8" i="8"/>
  <c r="J27" i="11" s="1"/>
  <c r="X7" i="8"/>
  <c r="J21" i="11" s="1"/>
  <c r="X6" i="8"/>
  <c r="J42" i="11" s="1"/>
  <c r="X5" i="8"/>
  <c r="J33" i="11" s="1"/>
  <c r="X16" i="7"/>
  <c r="X15" i="7"/>
  <c r="X14" i="7"/>
  <c r="J14" i="11" s="1"/>
  <c r="X13" i="7"/>
  <c r="J19" i="11" s="1"/>
  <c r="X12" i="7"/>
  <c r="J37" i="11" s="1"/>
  <c r="X11" i="7"/>
  <c r="J22" i="11" s="1"/>
  <c r="X10" i="7"/>
  <c r="J36" i="11" s="1"/>
  <c r="X9" i="7"/>
  <c r="J4" i="11" s="1"/>
  <c r="X8" i="7"/>
  <c r="J28" i="11" s="1"/>
  <c r="X7" i="7"/>
  <c r="J29" i="11" s="1"/>
  <c r="X6" i="7"/>
  <c r="J39" i="11" s="1"/>
  <c r="X5" i="7"/>
  <c r="J9" i="11" s="1"/>
  <c r="X16" i="6"/>
  <c r="X15" i="6"/>
  <c r="X14" i="6"/>
  <c r="J16" i="11" s="1"/>
  <c r="X13" i="6"/>
  <c r="J38" i="11" s="1"/>
  <c r="X12" i="6"/>
  <c r="J17" i="11" s="1"/>
  <c r="X11" i="6"/>
  <c r="J41" i="11" s="1"/>
  <c r="X10" i="6"/>
  <c r="J7" i="11" s="1"/>
  <c r="X9" i="6"/>
  <c r="J20" i="11" s="1"/>
  <c r="X8" i="6"/>
  <c r="J30" i="11" s="1"/>
  <c r="X7" i="6"/>
  <c r="J32" i="11" s="1"/>
  <c r="X6" i="6"/>
  <c r="J18" i="11" s="1"/>
  <c r="X5" i="6"/>
  <c r="J10" i="11" s="1"/>
  <c r="X16" i="4"/>
  <c r="X15" i="4"/>
  <c r="X14" i="4"/>
  <c r="F40" i="11" s="1"/>
  <c r="X13" i="4"/>
  <c r="F5" i="11" s="1"/>
  <c r="X12" i="4"/>
  <c r="F23" i="11" s="1"/>
  <c r="X11" i="4"/>
  <c r="F15" i="11" s="1"/>
  <c r="X10" i="4"/>
  <c r="F6" i="11" s="1"/>
  <c r="X9" i="4"/>
  <c r="F43" i="11" s="1"/>
  <c r="X8" i="4"/>
  <c r="F31" i="11" s="1"/>
  <c r="X7" i="4"/>
  <c r="F26" i="11" s="1"/>
  <c r="X6" i="4"/>
  <c r="F25" i="11" s="1"/>
  <c r="X5" i="4"/>
  <c r="F24" i="11" s="1"/>
  <c r="X16" i="3"/>
  <c r="X15" i="3"/>
  <c r="X14" i="3"/>
  <c r="F13" i="11" s="1"/>
  <c r="X13" i="3"/>
  <c r="F35" i="11" s="1"/>
  <c r="X12" i="3"/>
  <c r="F8" i="11" s="1"/>
  <c r="X11" i="3"/>
  <c r="F34" i="11" s="1"/>
  <c r="X10" i="3"/>
  <c r="F11" i="11" s="1"/>
  <c r="X9" i="3"/>
  <c r="F12" i="11" s="1"/>
  <c r="X8" i="3"/>
  <c r="F27" i="11" s="1"/>
  <c r="X7" i="3"/>
  <c r="F21" i="11" s="1"/>
  <c r="X6" i="3"/>
  <c r="F42" i="11" s="1"/>
  <c r="X5" i="3"/>
  <c r="F33" i="11" s="1"/>
  <c r="X16" i="2"/>
  <c r="X15" i="2"/>
  <c r="X14" i="2"/>
  <c r="F14" i="11" s="1"/>
  <c r="X13" i="2"/>
  <c r="F19" i="11" s="1"/>
  <c r="X12" i="2"/>
  <c r="F37" i="11" s="1"/>
  <c r="X11" i="2"/>
  <c r="F22" i="11" s="1"/>
  <c r="X10" i="2"/>
  <c r="F36" i="11" s="1"/>
  <c r="X9" i="2"/>
  <c r="F4" i="11" s="1"/>
  <c r="X8" i="2"/>
  <c r="F28" i="11" s="1"/>
  <c r="X7" i="2"/>
  <c r="F29" i="11" s="1"/>
  <c r="X6" i="2"/>
  <c r="F39" i="11" s="1"/>
  <c r="X5" i="2"/>
  <c r="F9" i="11" s="1"/>
  <c r="X16" i="1"/>
  <c r="X15" i="1"/>
  <c r="X14" i="1"/>
  <c r="F16" i="11" s="1"/>
  <c r="X13" i="1"/>
  <c r="F38" i="11" s="1"/>
  <c r="X12" i="1"/>
  <c r="F17" i="11" s="1"/>
  <c r="X11" i="1"/>
  <c r="F41" i="11" s="1"/>
  <c r="X10" i="1"/>
  <c r="F7" i="11" s="1"/>
  <c r="X9" i="1"/>
  <c r="F20" i="11" s="1"/>
  <c r="X8" i="1"/>
  <c r="F30" i="11" s="1"/>
  <c r="X7" i="1"/>
  <c r="F32" i="11" s="1"/>
  <c r="X6" i="1"/>
  <c r="F18" i="11" s="1"/>
  <c r="X5" i="1"/>
  <c r="F10" i="11" s="1"/>
  <c r="L8" i="11" l="1"/>
  <c r="M8" i="11" s="1"/>
  <c r="L42" i="11"/>
  <c r="M42" i="11" s="1"/>
  <c r="L22" i="11"/>
  <c r="M22" i="11" s="1"/>
  <c r="L11" i="11"/>
  <c r="M11" i="11" s="1"/>
  <c r="L21" i="11"/>
  <c r="M21" i="11" s="1"/>
  <c r="L13" i="11"/>
  <c r="M13" i="11" s="1"/>
  <c r="L27" i="11"/>
  <c r="M27" i="11" s="1"/>
  <c r="L35" i="11"/>
  <c r="M35" i="11" s="1"/>
  <c r="L34" i="11"/>
  <c r="M34" i="11" s="1"/>
  <c r="L12" i="11"/>
  <c r="M12" i="11" s="1"/>
  <c r="L33" i="11"/>
  <c r="M33" i="11" s="1"/>
  <c r="L17" i="11"/>
  <c r="M17" i="11" s="1"/>
  <c r="L41" i="11"/>
  <c r="M41" i="11" s="1"/>
  <c r="L7" i="11"/>
  <c r="M7" i="11" s="1"/>
  <c r="L20" i="11"/>
  <c r="M20" i="11" s="1"/>
  <c r="L16" i="11"/>
  <c r="M16" i="11" s="1"/>
  <c r="L38" i="11"/>
  <c r="M38" i="11" s="1"/>
  <c r="L30" i="11"/>
  <c r="M30" i="11" s="1"/>
  <c r="L32" i="11"/>
  <c r="M32" i="11" s="1"/>
  <c r="L18" i="11"/>
  <c r="M18" i="11" s="1"/>
  <c r="L10" i="11"/>
  <c r="M10" i="11" s="1"/>
  <c r="L37" i="11"/>
  <c r="M37" i="11" s="1"/>
  <c r="L28" i="11"/>
  <c r="M28" i="11" s="1"/>
  <c r="L14" i="11"/>
  <c r="M14" i="11" s="1"/>
  <c r="L19" i="11"/>
  <c r="M19" i="11" s="1"/>
  <c r="L36" i="11"/>
  <c r="M36" i="11" s="1"/>
  <c r="L4" i="11"/>
  <c r="M4" i="11" s="1"/>
  <c r="L29" i="11"/>
  <c r="M29" i="11" s="1"/>
  <c r="L39" i="11"/>
  <c r="M39" i="11" s="1"/>
  <c r="L9" i="11"/>
  <c r="M9" i="11" s="1"/>
  <c r="L31" i="11"/>
  <c r="M31" i="11" s="1"/>
  <c r="L25" i="11"/>
  <c r="M25" i="11" s="1"/>
  <c r="L40" i="11"/>
  <c r="M40" i="11" s="1"/>
  <c r="L15" i="11"/>
  <c r="M15" i="11" s="1"/>
  <c r="L24" i="11"/>
  <c r="M24" i="11" s="1"/>
  <c r="L5" i="11"/>
  <c r="M5" i="11" s="1"/>
  <c r="L23" i="11"/>
  <c r="M23" i="11" s="1"/>
  <c r="L6" i="11"/>
  <c r="M6" i="11" s="1"/>
  <c r="L43" i="11"/>
  <c r="M43" i="11" s="1"/>
  <c r="L26" i="11"/>
  <c r="M26" i="11" s="1"/>
  <c r="V16" i="9"/>
  <c r="R16" i="9"/>
  <c r="N16" i="9"/>
  <c r="J16" i="9"/>
  <c r="F16" i="9"/>
  <c r="V15" i="9"/>
  <c r="R15" i="9"/>
  <c r="N15" i="9"/>
  <c r="J15" i="9"/>
  <c r="F15" i="9"/>
  <c r="V14" i="9"/>
  <c r="R14" i="9"/>
  <c r="N14" i="9"/>
  <c r="J14" i="9"/>
  <c r="F14" i="9"/>
  <c r="V13" i="9"/>
  <c r="R13" i="9"/>
  <c r="N13" i="9"/>
  <c r="J13" i="9"/>
  <c r="F13" i="9"/>
  <c r="V12" i="9"/>
  <c r="R12" i="9"/>
  <c r="N12" i="9"/>
  <c r="J12" i="9"/>
  <c r="F12" i="9"/>
  <c r="V11" i="9"/>
  <c r="R11" i="9"/>
  <c r="N11" i="9"/>
  <c r="J11" i="9"/>
  <c r="F11" i="9"/>
  <c r="V10" i="9"/>
  <c r="R10" i="9"/>
  <c r="N10" i="9"/>
  <c r="J10" i="9"/>
  <c r="F10" i="9"/>
  <c r="V9" i="9"/>
  <c r="R9" i="9"/>
  <c r="N9" i="9"/>
  <c r="J9" i="9"/>
  <c r="F9" i="9"/>
  <c r="V8" i="9"/>
  <c r="R8" i="9"/>
  <c r="N8" i="9"/>
  <c r="J8" i="9"/>
  <c r="F8" i="9"/>
  <c r="V7" i="9"/>
  <c r="R7" i="9"/>
  <c r="N7" i="9"/>
  <c r="J7" i="9"/>
  <c r="F7" i="9"/>
  <c r="V6" i="9"/>
  <c r="R6" i="9"/>
  <c r="N6" i="9"/>
  <c r="J6" i="9"/>
  <c r="F6" i="9"/>
  <c r="V5" i="9"/>
  <c r="R5" i="9"/>
  <c r="N5" i="9"/>
  <c r="J5" i="9"/>
  <c r="F5" i="9"/>
  <c r="V16" i="8"/>
  <c r="R16" i="8"/>
  <c r="N16" i="8"/>
  <c r="J16" i="8"/>
  <c r="F16" i="8"/>
  <c r="V15" i="8"/>
  <c r="R15" i="8"/>
  <c r="N15" i="8"/>
  <c r="J15" i="8"/>
  <c r="F15" i="8"/>
  <c r="V14" i="8"/>
  <c r="R14" i="8"/>
  <c r="N14" i="8"/>
  <c r="J14" i="8"/>
  <c r="F14" i="8"/>
  <c r="V13" i="8"/>
  <c r="R13" i="8"/>
  <c r="N13" i="8"/>
  <c r="J13" i="8"/>
  <c r="F13" i="8"/>
  <c r="V12" i="8"/>
  <c r="R12" i="8"/>
  <c r="N12" i="8"/>
  <c r="J12" i="8"/>
  <c r="F12" i="8"/>
  <c r="V11" i="8"/>
  <c r="R11" i="8"/>
  <c r="N11" i="8"/>
  <c r="J11" i="8"/>
  <c r="F11" i="8"/>
  <c r="V10" i="8"/>
  <c r="R10" i="8"/>
  <c r="N10" i="8"/>
  <c r="J10" i="8"/>
  <c r="F10" i="8"/>
  <c r="V9" i="8"/>
  <c r="R9" i="8"/>
  <c r="N9" i="8"/>
  <c r="J9" i="8"/>
  <c r="F9" i="8"/>
  <c r="V8" i="8"/>
  <c r="R8" i="8"/>
  <c r="N8" i="8"/>
  <c r="J8" i="8"/>
  <c r="F8" i="8"/>
  <c r="V7" i="8"/>
  <c r="R7" i="8"/>
  <c r="N7" i="8"/>
  <c r="J7" i="8"/>
  <c r="F7" i="8"/>
  <c r="V6" i="8"/>
  <c r="R6" i="8"/>
  <c r="N6" i="8"/>
  <c r="J6" i="8"/>
  <c r="F6" i="8"/>
  <c r="V5" i="8"/>
  <c r="R5" i="8"/>
  <c r="N5" i="8"/>
  <c r="J5" i="8"/>
  <c r="F5" i="8"/>
  <c r="V16" i="7"/>
  <c r="R16" i="7"/>
  <c r="N16" i="7"/>
  <c r="J16" i="7"/>
  <c r="F16" i="7"/>
  <c r="V15" i="7"/>
  <c r="R15" i="7"/>
  <c r="N15" i="7"/>
  <c r="J15" i="7"/>
  <c r="F15" i="7"/>
  <c r="V14" i="7"/>
  <c r="R14" i="7"/>
  <c r="N14" i="7"/>
  <c r="J14" i="7"/>
  <c r="F14" i="7"/>
  <c r="V13" i="7"/>
  <c r="R13" i="7"/>
  <c r="N13" i="7"/>
  <c r="J13" i="7"/>
  <c r="F13" i="7"/>
  <c r="V12" i="7"/>
  <c r="R12" i="7"/>
  <c r="N12" i="7"/>
  <c r="J12" i="7"/>
  <c r="F12" i="7"/>
  <c r="V11" i="7"/>
  <c r="R11" i="7"/>
  <c r="N11" i="7"/>
  <c r="J11" i="7"/>
  <c r="F11" i="7"/>
  <c r="V10" i="7"/>
  <c r="R10" i="7"/>
  <c r="N10" i="7"/>
  <c r="J10" i="7"/>
  <c r="F10" i="7"/>
  <c r="V9" i="7"/>
  <c r="R9" i="7"/>
  <c r="N9" i="7"/>
  <c r="J9" i="7"/>
  <c r="F9" i="7"/>
  <c r="V8" i="7"/>
  <c r="R8" i="7"/>
  <c r="N8" i="7"/>
  <c r="J8" i="7"/>
  <c r="F8" i="7"/>
  <c r="V7" i="7"/>
  <c r="R7" i="7"/>
  <c r="N7" i="7"/>
  <c r="J7" i="7"/>
  <c r="F7" i="7"/>
  <c r="V6" i="7"/>
  <c r="R6" i="7"/>
  <c r="N6" i="7"/>
  <c r="J6" i="7"/>
  <c r="F6" i="7"/>
  <c r="V5" i="7"/>
  <c r="R5" i="7"/>
  <c r="N5" i="7"/>
  <c r="J5" i="7"/>
  <c r="F5" i="7"/>
  <c r="V16" i="6"/>
  <c r="R16" i="6"/>
  <c r="N16" i="6"/>
  <c r="J16" i="6"/>
  <c r="F16" i="6"/>
  <c r="V15" i="6"/>
  <c r="R15" i="6"/>
  <c r="N15" i="6"/>
  <c r="J15" i="6"/>
  <c r="F15" i="6"/>
  <c r="V14" i="6"/>
  <c r="R14" i="6"/>
  <c r="N14" i="6"/>
  <c r="J14" i="6"/>
  <c r="F14" i="6"/>
  <c r="V13" i="6"/>
  <c r="R13" i="6"/>
  <c r="N13" i="6"/>
  <c r="J13" i="6"/>
  <c r="F13" i="6"/>
  <c r="V12" i="6"/>
  <c r="R12" i="6"/>
  <c r="N12" i="6"/>
  <c r="J12" i="6"/>
  <c r="F12" i="6"/>
  <c r="V11" i="6"/>
  <c r="R11" i="6"/>
  <c r="N11" i="6"/>
  <c r="J11" i="6"/>
  <c r="F11" i="6"/>
  <c r="V10" i="6"/>
  <c r="R10" i="6"/>
  <c r="N10" i="6"/>
  <c r="J10" i="6"/>
  <c r="F10" i="6"/>
  <c r="V9" i="6"/>
  <c r="R9" i="6"/>
  <c r="N9" i="6"/>
  <c r="J9" i="6"/>
  <c r="F9" i="6"/>
  <c r="V8" i="6"/>
  <c r="R8" i="6"/>
  <c r="N8" i="6"/>
  <c r="J8" i="6"/>
  <c r="F8" i="6"/>
  <c r="V7" i="6"/>
  <c r="R7" i="6"/>
  <c r="N7" i="6"/>
  <c r="J7" i="6"/>
  <c r="F7" i="6"/>
  <c r="V6" i="6"/>
  <c r="R6" i="6"/>
  <c r="N6" i="6"/>
  <c r="J6" i="6"/>
  <c r="F6" i="6"/>
  <c r="V5" i="6"/>
  <c r="R5" i="6"/>
  <c r="N5" i="6"/>
  <c r="J5" i="6"/>
  <c r="F5" i="6"/>
  <c r="V16" i="4"/>
  <c r="R16" i="4"/>
  <c r="N16" i="4"/>
  <c r="J16" i="4"/>
  <c r="F16" i="4"/>
  <c r="V15" i="4"/>
  <c r="R15" i="4"/>
  <c r="N15" i="4"/>
  <c r="J15" i="4"/>
  <c r="F15" i="4"/>
  <c r="V14" i="4"/>
  <c r="R14" i="4"/>
  <c r="N14" i="4"/>
  <c r="J14" i="4"/>
  <c r="F14" i="4"/>
  <c r="V13" i="4"/>
  <c r="R13" i="4"/>
  <c r="N13" i="4"/>
  <c r="J13" i="4"/>
  <c r="F13" i="4"/>
  <c r="V12" i="4"/>
  <c r="R12" i="4"/>
  <c r="N12" i="4"/>
  <c r="J12" i="4"/>
  <c r="F12" i="4"/>
  <c r="V11" i="4"/>
  <c r="R11" i="4"/>
  <c r="N11" i="4"/>
  <c r="J11" i="4"/>
  <c r="F11" i="4"/>
  <c r="V10" i="4"/>
  <c r="R10" i="4"/>
  <c r="N10" i="4"/>
  <c r="J10" i="4"/>
  <c r="F10" i="4"/>
  <c r="V9" i="4"/>
  <c r="R9" i="4"/>
  <c r="N9" i="4"/>
  <c r="J9" i="4"/>
  <c r="F9" i="4"/>
  <c r="V8" i="4"/>
  <c r="R8" i="4"/>
  <c r="N8" i="4"/>
  <c r="J8" i="4"/>
  <c r="F8" i="4"/>
  <c r="V7" i="4"/>
  <c r="R7" i="4"/>
  <c r="N7" i="4"/>
  <c r="J7" i="4"/>
  <c r="F7" i="4"/>
  <c r="V6" i="4"/>
  <c r="R6" i="4"/>
  <c r="N6" i="4"/>
  <c r="J6" i="4"/>
  <c r="F6" i="4"/>
  <c r="V5" i="4"/>
  <c r="R5" i="4"/>
  <c r="N5" i="4"/>
  <c r="J5" i="4"/>
  <c r="F5" i="4"/>
  <c r="V16" i="3"/>
  <c r="R16" i="3"/>
  <c r="N16" i="3"/>
  <c r="J16" i="3"/>
  <c r="F16" i="3"/>
  <c r="V15" i="3"/>
  <c r="R15" i="3"/>
  <c r="N15" i="3"/>
  <c r="J15" i="3"/>
  <c r="F15" i="3"/>
  <c r="V14" i="3"/>
  <c r="R14" i="3"/>
  <c r="N14" i="3"/>
  <c r="J14" i="3"/>
  <c r="F14" i="3"/>
  <c r="V13" i="3"/>
  <c r="R13" i="3"/>
  <c r="N13" i="3"/>
  <c r="J13" i="3"/>
  <c r="F13" i="3"/>
  <c r="V12" i="3"/>
  <c r="R12" i="3"/>
  <c r="N12" i="3"/>
  <c r="J12" i="3"/>
  <c r="F12" i="3"/>
  <c r="V11" i="3"/>
  <c r="R11" i="3"/>
  <c r="N11" i="3"/>
  <c r="J11" i="3"/>
  <c r="F11" i="3"/>
  <c r="V10" i="3"/>
  <c r="R10" i="3"/>
  <c r="N10" i="3"/>
  <c r="J10" i="3"/>
  <c r="F10" i="3"/>
  <c r="V9" i="3"/>
  <c r="R9" i="3"/>
  <c r="N9" i="3"/>
  <c r="J9" i="3"/>
  <c r="F9" i="3"/>
  <c r="V8" i="3"/>
  <c r="R8" i="3"/>
  <c r="N8" i="3"/>
  <c r="J8" i="3"/>
  <c r="F8" i="3"/>
  <c r="V7" i="3"/>
  <c r="R7" i="3"/>
  <c r="N7" i="3"/>
  <c r="J7" i="3"/>
  <c r="F7" i="3"/>
  <c r="V6" i="3"/>
  <c r="R6" i="3"/>
  <c r="N6" i="3"/>
  <c r="J6" i="3"/>
  <c r="F6" i="3"/>
  <c r="V5" i="3"/>
  <c r="R5" i="3"/>
  <c r="N5" i="3"/>
  <c r="J5" i="3"/>
  <c r="F5" i="3"/>
  <c r="V16" i="2"/>
  <c r="R16" i="2"/>
  <c r="N16" i="2"/>
  <c r="J16" i="2"/>
  <c r="F16" i="2"/>
  <c r="V15" i="2"/>
  <c r="R15" i="2"/>
  <c r="N15" i="2"/>
  <c r="J15" i="2"/>
  <c r="F15" i="2"/>
  <c r="V14" i="2"/>
  <c r="R14" i="2"/>
  <c r="N14" i="2"/>
  <c r="J14" i="2"/>
  <c r="F14" i="2"/>
  <c r="V13" i="2"/>
  <c r="R13" i="2"/>
  <c r="N13" i="2"/>
  <c r="J13" i="2"/>
  <c r="F13" i="2"/>
  <c r="V12" i="2"/>
  <c r="R12" i="2"/>
  <c r="N12" i="2"/>
  <c r="J12" i="2"/>
  <c r="F12" i="2"/>
  <c r="V11" i="2"/>
  <c r="R11" i="2"/>
  <c r="N11" i="2"/>
  <c r="J11" i="2"/>
  <c r="F11" i="2"/>
  <c r="V10" i="2"/>
  <c r="R10" i="2"/>
  <c r="N10" i="2"/>
  <c r="J10" i="2"/>
  <c r="F10" i="2"/>
  <c r="V9" i="2"/>
  <c r="R9" i="2"/>
  <c r="N9" i="2"/>
  <c r="J9" i="2"/>
  <c r="F9" i="2"/>
  <c r="V8" i="2"/>
  <c r="R8" i="2"/>
  <c r="N8" i="2"/>
  <c r="J8" i="2"/>
  <c r="F8" i="2"/>
  <c r="V7" i="2"/>
  <c r="R7" i="2"/>
  <c r="N7" i="2"/>
  <c r="J7" i="2"/>
  <c r="F7" i="2"/>
  <c r="V6" i="2"/>
  <c r="R6" i="2"/>
  <c r="N6" i="2"/>
  <c r="J6" i="2"/>
  <c r="F6" i="2"/>
  <c r="V5" i="2"/>
  <c r="R5" i="2"/>
  <c r="N5" i="2"/>
  <c r="J5" i="2"/>
  <c r="F5" i="2"/>
  <c r="R16" i="1"/>
  <c r="R15" i="1"/>
  <c r="R14" i="1"/>
  <c r="R13" i="1"/>
  <c r="R12" i="1"/>
  <c r="R11" i="1"/>
  <c r="R10" i="1"/>
  <c r="R9" i="1"/>
  <c r="R8" i="1"/>
  <c r="R7" i="1"/>
  <c r="R6" i="1"/>
  <c r="R5" i="1"/>
  <c r="W5" i="4" l="1"/>
  <c r="W11" i="7"/>
  <c r="S11" i="7"/>
  <c r="O11" i="7"/>
  <c r="K11" i="7"/>
  <c r="G11" i="7"/>
  <c r="W14" i="8"/>
  <c r="W6" i="8"/>
  <c r="S5" i="8"/>
  <c r="K5" i="8"/>
  <c r="O10" i="6"/>
  <c r="K5" i="6"/>
  <c r="S5" i="7"/>
  <c r="S5" i="9"/>
  <c r="S13" i="9"/>
  <c r="O6" i="9"/>
  <c r="G6" i="9"/>
  <c r="K5" i="3"/>
  <c r="S6" i="3"/>
  <c r="G7" i="3"/>
  <c r="S7" i="7"/>
  <c r="W15" i="7"/>
  <c r="W10" i="7"/>
  <c r="O9" i="7"/>
  <c r="O10" i="7"/>
  <c r="O8" i="7"/>
  <c r="K7" i="7"/>
  <c r="G10" i="7"/>
  <c r="W7" i="9"/>
  <c r="W10" i="9"/>
  <c r="S9" i="9"/>
  <c r="O12" i="9"/>
  <c r="O16" i="9"/>
  <c r="K8" i="9"/>
  <c r="K11" i="9"/>
  <c r="K15" i="9"/>
  <c r="G9" i="9"/>
  <c r="G14" i="9"/>
  <c r="S13" i="8"/>
  <c r="S16" i="8"/>
  <c r="S9" i="8"/>
  <c r="S15" i="8"/>
  <c r="O8" i="8"/>
  <c r="O16" i="8"/>
  <c r="O5" i="8"/>
  <c r="O7" i="8"/>
  <c r="K6" i="8"/>
  <c r="K15" i="8"/>
  <c r="G5" i="8"/>
  <c r="G10" i="8"/>
  <c r="G14" i="8"/>
  <c r="W13" i="7"/>
  <c r="W12" i="7"/>
  <c r="S6" i="7"/>
  <c r="S9" i="7"/>
  <c r="S13" i="7"/>
  <c r="S10" i="7"/>
  <c r="O12" i="7"/>
  <c r="O14" i="7"/>
  <c r="O16" i="7"/>
  <c r="O6" i="7"/>
  <c r="O13" i="7"/>
  <c r="K12" i="7"/>
  <c r="K15" i="7"/>
  <c r="K9" i="7"/>
  <c r="G7" i="7"/>
  <c r="G13" i="7"/>
  <c r="G12" i="7"/>
  <c r="G14" i="7"/>
  <c r="W8" i="6"/>
  <c r="W10" i="6"/>
  <c r="S5" i="6"/>
  <c r="S7" i="6"/>
  <c r="S9" i="6"/>
  <c r="O9" i="6"/>
  <c r="O8" i="6"/>
  <c r="K11" i="6"/>
  <c r="K8" i="6"/>
  <c r="G8" i="6"/>
  <c r="G7" i="6"/>
  <c r="K7" i="2"/>
  <c r="W7" i="3"/>
  <c r="K7" i="3"/>
  <c r="O5" i="4"/>
  <c r="K16" i="4"/>
  <c r="G9" i="4"/>
  <c r="W11" i="4"/>
  <c r="S6" i="4"/>
  <c r="K9" i="3"/>
  <c r="O8" i="3"/>
  <c r="S7" i="3"/>
  <c r="K8" i="3"/>
  <c r="O10" i="3"/>
  <c r="W15" i="3"/>
  <c r="K11" i="3"/>
  <c r="O16" i="2"/>
  <c r="K15" i="2"/>
  <c r="S5" i="2"/>
  <c r="O15" i="2"/>
  <c r="S9" i="2"/>
  <c r="W11" i="9"/>
  <c r="W13" i="9"/>
  <c r="W6" i="9"/>
  <c r="W8" i="9"/>
  <c r="W15" i="9"/>
  <c r="W5" i="9"/>
  <c r="W12" i="9"/>
  <c r="W9" i="9"/>
  <c r="W14" i="9"/>
  <c r="W16" i="9"/>
  <c r="S7" i="9"/>
  <c r="S12" i="9"/>
  <c r="S15" i="9"/>
  <c r="S6" i="9"/>
  <c r="S14" i="9"/>
  <c r="S8" i="9"/>
  <c r="S11" i="9"/>
  <c r="S16" i="9"/>
  <c r="S10" i="9"/>
  <c r="O7" i="9"/>
  <c r="O10" i="9"/>
  <c r="O13" i="9"/>
  <c r="O9" i="9"/>
  <c r="O5" i="9"/>
  <c r="O15" i="9"/>
  <c r="O8" i="9"/>
  <c r="O11" i="9"/>
  <c r="O14" i="9"/>
  <c r="K6" i="9"/>
  <c r="K7" i="9"/>
  <c r="K10" i="9"/>
  <c r="K14" i="9"/>
  <c r="K5" i="9"/>
  <c r="K9" i="9"/>
  <c r="K13" i="9"/>
  <c r="K12" i="9"/>
  <c r="K16" i="9"/>
  <c r="G8" i="9"/>
  <c r="G13" i="9"/>
  <c r="G7" i="9"/>
  <c r="G12" i="9"/>
  <c r="G5" i="9"/>
  <c r="G11" i="9"/>
  <c r="G16" i="9"/>
  <c r="G10" i="9"/>
  <c r="G15" i="9"/>
  <c r="W7" i="8"/>
  <c r="W9" i="8"/>
  <c r="W16" i="8"/>
  <c r="W11" i="8"/>
  <c r="W13" i="8"/>
  <c r="W8" i="8"/>
  <c r="W15" i="8"/>
  <c r="W5" i="8"/>
  <c r="W10" i="8"/>
  <c r="W12" i="8"/>
  <c r="S8" i="8"/>
  <c r="S11" i="8"/>
  <c r="S10" i="8"/>
  <c r="S7" i="8"/>
  <c r="S12" i="8"/>
  <c r="S6" i="8"/>
  <c r="S14" i="8"/>
  <c r="O11" i="8"/>
  <c r="O14" i="8"/>
  <c r="O13" i="8"/>
  <c r="O10" i="8"/>
  <c r="O6" i="8"/>
  <c r="O9" i="8"/>
  <c r="O12" i="8"/>
  <c r="O15" i="8"/>
  <c r="K8" i="8"/>
  <c r="K12" i="8"/>
  <c r="K16" i="8"/>
  <c r="K7" i="8"/>
  <c r="K10" i="8"/>
  <c r="K11" i="8"/>
  <c r="K14" i="8"/>
  <c r="K9" i="8"/>
  <c r="K13" i="8"/>
  <c r="G9" i="8"/>
  <c r="G15" i="8"/>
  <c r="G8" i="8"/>
  <c r="G13" i="8"/>
  <c r="G7" i="8"/>
  <c r="G12" i="8"/>
  <c r="G6" i="8"/>
  <c r="G11" i="8"/>
  <c r="G16" i="8"/>
  <c r="W7" i="7"/>
  <c r="W14" i="7"/>
  <c r="W6" i="7"/>
  <c r="W8" i="7"/>
  <c r="S14" i="7"/>
  <c r="O15" i="7"/>
  <c r="O5" i="7"/>
  <c r="K14" i="7"/>
  <c r="K8" i="7"/>
  <c r="K5" i="7"/>
  <c r="K13" i="7"/>
  <c r="K16" i="7"/>
  <c r="G15" i="7"/>
  <c r="G6" i="7"/>
  <c r="G8" i="7"/>
  <c r="W15" i="6"/>
  <c r="W7" i="6"/>
  <c r="W6" i="6"/>
  <c r="S14" i="6"/>
  <c r="S6" i="6"/>
  <c r="O12" i="6"/>
  <c r="O5" i="6"/>
  <c r="O6" i="6"/>
  <c r="O13" i="6"/>
  <c r="K9" i="6"/>
  <c r="K16" i="6"/>
  <c r="K7" i="6"/>
  <c r="G15" i="6"/>
  <c r="G10" i="6"/>
  <c r="G6" i="6"/>
  <c r="W6" i="4"/>
  <c r="W8" i="4"/>
  <c r="W12" i="4"/>
  <c r="W16" i="4"/>
  <c r="W7" i="4"/>
  <c r="W9" i="4"/>
  <c r="W13" i="4"/>
  <c r="W15" i="4"/>
  <c r="S16" i="4"/>
  <c r="S15" i="4"/>
  <c r="S13" i="4"/>
  <c r="S7" i="4"/>
  <c r="S11" i="4"/>
  <c r="S8" i="4"/>
  <c r="S10" i="4"/>
  <c r="S12" i="4"/>
  <c r="S14" i="4"/>
  <c r="O9" i="4"/>
  <c r="O15" i="4"/>
  <c r="O7" i="4"/>
  <c r="O11" i="4"/>
  <c r="O13" i="4"/>
  <c r="O6" i="4"/>
  <c r="O10" i="4"/>
  <c r="O14" i="4"/>
  <c r="K8" i="4"/>
  <c r="K7" i="4"/>
  <c r="K9" i="4"/>
  <c r="K13" i="4"/>
  <c r="K6" i="4"/>
  <c r="K10" i="4"/>
  <c r="K12" i="4"/>
  <c r="K14" i="4"/>
  <c r="K5" i="4"/>
  <c r="K11" i="4"/>
  <c r="G11" i="4"/>
  <c r="G13" i="4"/>
  <c r="G15" i="4"/>
  <c r="G14" i="4"/>
  <c r="G8" i="4"/>
  <c r="G12" i="4"/>
  <c r="G16" i="4"/>
  <c r="G5" i="4"/>
  <c r="G7" i="4"/>
  <c r="W8" i="3"/>
  <c r="W6" i="3"/>
  <c r="S5" i="3"/>
  <c r="S14" i="3"/>
  <c r="O9" i="3"/>
  <c r="O12" i="3"/>
  <c r="O5" i="3"/>
  <c r="O6" i="3"/>
  <c r="O13" i="3"/>
  <c r="K16" i="3"/>
  <c r="G6" i="3"/>
  <c r="G8" i="3"/>
  <c r="G15" i="3"/>
  <c r="S10" i="2"/>
  <c r="S12" i="2"/>
  <c r="S14" i="2"/>
  <c r="S8" i="2"/>
  <c r="S13" i="2"/>
  <c r="S16" i="2"/>
  <c r="S7" i="2"/>
  <c r="S6" i="2"/>
  <c r="S11" i="2"/>
  <c r="O8" i="2"/>
  <c r="O12" i="2"/>
  <c r="K11" i="2"/>
  <c r="K10" i="2"/>
  <c r="O11" i="2"/>
  <c r="O7" i="2"/>
  <c r="O10" i="2"/>
  <c r="O6" i="2"/>
  <c r="O9" i="2"/>
  <c r="O13" i="2"/>
  <c r="K9" i="2"/>
  <c r="K8" i="2"/>
  <c r="K14" i="2"/>
  <c r="K6" i="2"/>
  <c r="K16" i="2"/>
  <c r="G9" i="2"/>
  <c r="G13" i="2"/>
  <c r="G8" i="2"/>
  <c r="G12" i="2"/>
  <c r="G7" i="2"/>
  <c r="G11" i="2"/>
  <c r="G15" i="2"/>
  <c r="G6" i="2"/>
  <c r="G10" i="2"/>
  <c r="G14" i="2"/>
  <c r="W6" i="2"/>
  <c r="W15" i="2"/>
  <c r="W10" i="2"/>
  <c r="W14" i="2"/>
  <c r="W11" i="2"/>
  <c r="W9" i="2"/>
  <c r="W8" i="2"/>
  <c r="W13" i="2"/>
  <c r="W7" i="2"/>
  <c r="G5" i="7"/>
  <c r="W5" i="7"/>
  <c r="K6" i="7"/>
  <c r="O7" i="7"/>
  <c r="S8" i="7"/>
  <c r="G9" i="7"/>
  <c r="W9" i="7"/>
  <c r="K10" i="7"/>
  <c r="S12" i="7"/>
  <c r="S16" i="7"/>
  <c r="S15" i="7"/>
  <c r="G16" i="7"/>
  <c r="W16" i="7"/>
  <c r="G14" i="6"/>
  <c r="W14" i="6"/>
  <c r="K15" i="6"/>
  <c r="O16" i="6"/>
  <c r="G5" i="6"/>
  <c r="W5" i="6"/>
  <c r="K6" i="6"/>
  <c r="O7" i="6"/>
  <c r="S8" i="6"/>
  <c r="G9" i="6"/>
  <c r="W9" i="6"/>
  <c r="K10" i="6"/>
  <c r="O11" i="6"/>
  <c r="S12" i="6"/>
  <c r="G13" i="6"/>
  <c r="W13" i="6"/>
  <c r="K14" i="6"/>
  <c r="O15" i="6"/>
  <c r="S16" i="6"/>
  <c r="S13" i="6"/>
  <c r="G12" i="6"/>
  <c r="W12" i="6"/>
  <c r="K13" i="6"/>
  <c r="O14" i="6"/>
  <c r="G16" i="6"/>
  <c r="W16" i="6"/>
  <c r="S11" i="6"/>
  <c r="S15" i="6"/>
  <c r="S10" i="6"/>
  <c r="G11" i="6"/>
  <c r="W11" i="6"/>
  <c r="K12" i="6"/>
  <c r="G6" i="4"/>
  <c r="S9" i="4"/>
  <c r="W10" i="4"/>
  <c r="W14" i="4"/>
  <c r="O16" i="4"/>
  <c r="S5" i="4"/>
  <c r="O8" i="4"/>
  <c r="G10" i="4"/>
  <c r="K15" i="4"/>
  <c r="O12" i="4"/>
  <c r="S9" i="3"/>
  <c r="G10" i="3"/>
  <c r="W10" i="3"/>
  <c r="S13" i="3"/>
  <c r="G14" i="3"/>
  <c r="W14" i="3"/>
  <c r="K15" i="3"/>
  <c r="O16" i="3"/>
  <c r="G5" i="3"/>
  <c r="K6" i="3"/>
  <c r="O7" i="3"/>
  <c r="S8" i="3"/>
  <c r="G9" i="3"/>
  <c r="K10" i="3"/>
  <c r="O11" i="3"/>
  <c r="S12" i="3"/>
  <c r="G13" i="3"/>
  <c r="W13" i="3"/>
  <c r="K14" i="3"/>
  <c r="O15" i="3"/>
  <c r="S16" i="3"/>
  <c r="W5" i="3"/>
  <c r="W9" i="3"/>
  <c r="S11" i="3"/>
  <c r="W12" i="3"/>
  <c r="K13" i="3"/>
  <c r="O14" i="3"/>
  <c r="S15" i="3"/>
  <c r="W16" i="3"/>
  <c r="G12" i="3"/>
  <c r="G16" i="3"/>
  <c r="S10" i="3"/>
  <c r="G11" i="3"/>
  <c r="W11" i="3"/>
  <c r="K12" i="3"/>
  <c r="G5" i="2"/>
  <c r="W5" i="2"/>
  <c r="K5" i="2"/>
  <c r="W12" i="2"/>
  <c r="K13" i="2"/>
  <c r="O14" i="2"/>
  <c r="S15" i="2"/>
  <c r="G16" i="2"/>
  <c r="W16" i="2"/>
  <c r="O5" i="2"/>
  <c r="K12" i="2"/>
  <c r="S5" i="1"/>
  <c r="S6" i="1"/>
  <c r="S14" i="1"/>
  <c r="S13" i="1"/>
  <c r="S7" i="1"/>
  <c r="S15" i="1"/>
  <c r="S8" i="1"/>
  <c r="S16" i="1"/>
  <c r="S9" i="1"/>
  <c r="S10" i="1"/>
  <c r="S11" i="1"/>
  <c r="S12" i="1"/>
  <c r="V13" i="1"/>
  <c r="N13" i="1"/>
  <c r="J13" i="1"/>
  <c r="F13" i="1"/>
  <c r="V14" i="1"/>
  <c r="N14" i="1"/>
  <c r="J14" i="1"/>
  <c r="F14" i="1"/>
  <c r="V12" i="1"/>
  <c r="N12" i="1"/>
  <c r="J12" i="1"/>
  <c r="F12" i="1"/>
  <c r="V11" i="1"/>
  <c r="N11" i="1"/>
  <c r="J11" i="1"/>
  <c r="F11" i="1"/>
  <c r="Y9" i="8" l="1"/>
  <c r="I12" i="11" s="1"/>
  <c r="K17" i="8"/>
  <c r="Y10" i="8"/>
  <c r="I11" i="11" s="1"/>
  <c r="O17" i="9"/>
  <c r="G17" i="9"/>
  <c r="Y15" i="9"/>
  <c r="Y5" i="9"/>
  <c r="I24" i="11" s="1"/>
  <c r="Y13" i="9"/>
  <c r="I5" i="11" s="1"/>
  <c r="Y10" i="7"/>
  <c r="I36" i="11" s="1"/>
  <c r="K17" i="9"/>
  <c r="Y8" i="9"/>
  <c r="I31" i="11" s="1"/>
  <c r="Y11" i="9"/>
  <c r="I15" i="11" s="1"/>
  <c r="Y9" i="9"/>
  <c r="I43" i="11" s="1"/>
  <c r="Y16" i="9"/>
  <c r="Y12" i="8"/>
  <c r="I8" i="11" s="1"/>
  <c r="W17" i="8"/>
  <c r="S17" i="8"/>
  <c r="Y13" i="8"/>
  <c r="I35" i="11" s="1"/>
  <c r="O17" i="8"/>
  <c r="Y8" i="8"/>
  <c r="I27" i="11" s="1"/>
  <c r="Y15" i="8"/>
  <c r="Y16" i="8"/>
  <c r="Y14" i="8"/>
  <c r="I13" i="11" s="1"/>
  <c r="G17" i="8"/>
  <c r="Y14" i="7"/>
  <c r="I14" i="11" s="1"/>
  <c r="S17" i="7"/>
  <c r="Y12" i="7"/>
  <c r="I37" i="11" s="1"/>
  <c r="Y15" i="7"/>
  <c r="Y7" i="7"/>
  <c r="I29" i="11" s="1"/>
  <c r="Y13" i="7"/>
  <c r="I19" i="11" s="1"/>
  <c r="Y8" i="6"/>
  <c r="I30" i="11" s="1"/>
  <c r="Y5" i="4"/>
  <c r="E24" i="11" s="1"/>
  <c r="Y9" i="4"/>
  <c r="E43" i="11" s="1"/>
  <c r="Y13" i="4"/>
  <c r="E5" i="11" s="1"/>
  <c r="Y6" i="4"/>
  <c r="E25" i="11" s="1"/>
  <c r="W17" i="4"/>
  <c r="Y7" i="4"/>
  <c r="E26" i="11" s="1"/>
  <c r="Y8" i="4"/>
  <c r="E31" i="11" s="1"/>
  <c r="Y8" i="3"/>
  <c r="E27" i="11" s="1"/>
  <c r="Y6" i="3"/>
  <c r="E42" i="11" s="1"/>
  <c r="Y6" i="9"/>
  <c r="I25" i="11" s="1"/>
  <c r="W17" i="9"/>
  <c r="S17" i="9"/>
  <c r="Y7" i="9"/>
  <c r="I26" i="11" s="1"/>
  <c r="Y14" i="9"/>
  <c r="I40" i="11" s="1"/>
  <c r="Y12" i="9"/>
  <c r="I23" i="11" s="1"/>
  <c r="Y10" i="9"/>
  <c r="I6" i="11" s="1"/>
  <c r="Y5" i="8"/>
  <c r="I33" i="11" s="1"/>
  <c r="Y6" i="8"/>
  <c r="I42" i="11" s="1"/>
  <c r="Y7" i="8"/>
  <c r="I21" i="11" s="1"/>
  <c r="Y11" i="8"/>
  <c r="I34" i="11" s="1"/>
  <c r="Y16" i="7"/>
  <c r="Y11" i="7"/>
  <c r="I22" i="11" s="1"/>
  <c r="O17" i="7"/>
  <c r="K17" i="7"/>
  <c r="Y6" i="7"/>
  <c r="I39" i="11" s="1"/>
  <c r="Y9" i="6"/>
  <c r="I20" i="11" s="1"/>
  <c r="Y6" i="6"/>
  <c r="I18" i="11" s="1"/>
  <c r="Y10" i="6"/>
  <c r="I7" i="11" s="1"/>
  <c r="Y11" i="6"/>
  <c r="I41" i="11" s="1"/>
  <c r="O17" i="6"/>
  <c r="Y15" i="6"/>
  <c r="K17" i="6"/>
  <c r="Y12" i="4"/>
  <c r="E23" i="11" s="1"/>
  <c r="Y11" i="4"/>
  <c r="E15" i="11" s="1"/>
  <c r="Y10" i="4"/>
  <c r="E6" i="11" s="1"/>
  <c r="Y15" i="4"/>
  <c r="Y16" i="4"/>
  <c r="Y14" i="4"/>
  <c r="E40" i="11" s="1"/>
  <c r="Y16" i="3"/>
  <c r="S17" i="3"/>
  <c r="Y11" i="3"/>
  <c r="E34" i="11" s="1"/>
  <c r="O17" i="3"/>
  <c r="Y15" i="3"/>
  <c r="Y6" i="2"/>
  <c r="E39" i="11" s="1"/>
  <c r="Y7" i="2"/>
  <c r="E29" i="11" s="1"/>
  <c r="Y8" i="2"/>
  <c r="E28" i="11" s="1"/>
  <c r="Y9" i="2"/>
  <c r="E4" i="11" s="1"/>
  <c r="Y14" i="2"/>
  <c r="E14" i="11" s="1"/>
  <c r="Y10" i="2"/>
  <c r="E36" i="11" s="1"/>
  <c r="Y11" i="2"/>
  <c r="E22" i="11" s="1"/>
  <c r="Y13" i="2"/>
  <c r="E19" i="11" s="1"/>
  <c r="K19" i="11" s="1"/>
  <c r="Y15" i="2"/>
  <c r="Y12" i="2"/>
  <c r="E37" i="11" s="1"/>
  <c r="W17" i="7"/>
  <c r="Y5" i="7"/>
  <c r="I9" i="11" s="1"/>
  <c r="G17" i="7"/>
  <c r="Y9" i="7"/>
  <c r="I4" i="11" s="1"/>
  <c r="Y8" i="7"/>
  <c r="I28" i="11" s="1"/>
  <c r="Y16" i="6"/>
  <c r="Y7" i="6"/>
  <c r="I32" i="11" s="1"/>
  <c r="Y13" i="6"/>
  <c r="I38" i="11" s="1"/>
  <c r="W17" i="6"/>
  <c r="Y12" i="6"/>
  <c r="I17" i="11" s="1"/>
  <c r="Y5" i="6"/>
  <c r="I10" i="11" s="1"/>
  <c r="G17" i="6"/>
  <c r="S17" i="6"/>
  <c r="Y14" i="6"/>
  <c r="G17" i="4"/>
  <c r="O17" i="4"/>
  <c r="S17" i="4"/>
  <c r="K17" i="4"/>
  <c r="Y13" i="3"/>
  <c r="E35" i="11" s="1"/>
  <c r="Y5" i="3"/>
  <c r="E33" i="11" s="1"/>
  <c r="G17" i="3"/>
  <c r="Y12" i="3"/>
  <c r="E8" i="11" s="1"/>
  <c r="W17" i="3"/>
  <c r="Y9" i="3"/>
  <c r="E12" i="11" s="1"/>
  <c r="Y14" i="3"/>
  <c r="E13" i="11" s="1"/>
  <c r="K17" i="3"/>
  <c r="Y7" i="3"/>
  <c r="E21" i="11" s="1"/>
  <c r="Y10" i="3"/>
  <c r="E11" i="11" s="1"/>
  <c r="K17" i="2"/>
  <c r="S17" i="2"/>
  <c r="O17" i="2"/>
  <c r="W17" i="2"/>
  <c r="Y16" i="2"/>
  <c r="Y5" i="2"/>
  <c r="E9" i="11" s="1"/>
  <c r="G17" i="2"/>
  <c r="S17" i="1"/>
  <c r="V5" i="1"/>
  <c r="V16" i="1"/>
  <c r="V15" i="1"/>
  <c r="V10" i="1"/>
  <c r="V9" i="1"/>
  <c r="V8" i="1"/>
  <c r="V7" i="1"/>
  <c r="V6" i="1"/>
  <c r="N16" i="1"/>
  <c r="N15" i="1"/>
  <c r="N10" i="1"/>
  <c r="N9" i="1"/>
  <c r="N8" i="1"/>
  <c r="N7" i="1"/>
  <c r="N6" i="1"/>
  <c r="N5" i="1"/>
  <c r="J16" i="1"/>
  <c r="J15" i="1"/>
  <c r="J10" i="1"/>
  <c r="J9" i="1"/>
  <c r="J8" i="1"/>
  <c r="J7" i="1"/>
  <c r="J6" i="1"/>
  <c r="J5" i="1"/>
  <c r="F16" i="1"/>
  <c r="F15" i="1"/>
  <c r="F10" i="1"/>
  <c r="F9" i="1"/>
  <c r="F8" i="1"/>
  <c r="F7" i="1"/>
  <c r="F6" i="1"/>
  <c r="F5" i="1"/>
  <c r="K43" i="11" l="1"/>
  <c r="K12" i="11"/>
  <c r="K33" i="11"/>
  <c r="K8" i="11"/>
  <c r="K11" i="11"/>
  <c r="K13" i="11"/>
  <c r="K27" i="11"/>
  <c r="K34" i="11"/>
  <c r="K42" i="11"/>
  <c r="K21" i="11"/>
  <c r="K35" i="11"/>
  <c r="Z10" i="6"/>
  <c r="I16" i="11"/>
  <c r="K9" i="11"/>
  <c r="K36" i="11"/>
  <c r="K22" i="11"/>
  <c r="K14" i="11"/>
  <c r="K39" i="11"/>
  <c r="K4" i="11"/>
  <c r="K28" i="11"/>
  <c r="K37" i="11"/>
  <c r="K29" i="11"/>
  <c r="K40" i="11"/>
  <c r="K23" i="11"/>
  <c r="K5" i="11"/>
  <c r="K15" i="11"/>
  <c r="K26" i="11"/>
  <c r="K24" i="11"/>
  <c r="K25" i="11"/>
  <c r="K6" i="11"/>
  <c r="K31" i="11"/>
  <c r="Z11" i="3"/>
  <c r="Z7" i="7"/>
  <c r="Y17" i="9"/>
  <c r="Z9" i="8"/>
  <c r="Z13" i="4"/>
  <c r="Z12" i="9"/>
  <c r="Z14" i="9"/>
  <c r="Z11" i="9"/>
  <c r="Z9" i="9"/>
  <c r="Z13" i="9"/>
  <c r="Z10" i="9"/>
  <c r="Z7" i="9"/>
  <c r="Z16" i="9"/>
  <c r="Z15" i="9"/>
  <c r="Z6" i="9"/>
  <c r="Z8" i="9"/>
  <c r="Z5" i="9"/>
  <c r="Z10" i="8"/>
  <c r="Z15" i="8"/>
  <c r="Z13" i="8"/>
  <c r="Z5" i="8"/>
  <c r="Z14" i="8"/>
  <c r="Z11" i="8"/>
  <c r="Z6" i="8"/>
  <c r="Z12" i="8"/>
  <c r="Z7" i="8"/>
  <c r="Z16" i="8"/>
  <c r="Y17" i="8"/>
  <c r="Z8" i="8"/>
  <c r="Z15" i="7"/>
  <c r="Z12" i="6"/>
  <c r="Y17" i="4"/>
  <c r="Z7" i="4"/>
  <c r="Z11" i="4"/>
  <c r="Z8" i="4"/>
  <c r="Z16" i="4"/>
  <c r="Z10" i="4"/>
  <c r="Z6" i="4"/>
  <c r="Z15" i="4"/>
  <c r="Z9" i="4"/>
  <c r="Z5" i="4"/>
  <c r="Z14" i="4"/>
  <c r="Z12" i="4"/>
  <c r="Z15" i="3"/>
  <c r="Z6" i="3"/>
  <c r="Z7" i="3"/>
  <c r="Z16" i="3"/>
  <c r="Z11" i="2"/>
  <c r="Z10" i="2"/>
  <c r="Z16" i="7"/>
  <c r="Z9" i="7"/>
  <c r="Z8" i="7"/>
  <c r="Z6" i="7"/>
  <c r="Z10" i="7"/>
  <c r="Y17" i="7"/>
  <c r="Z5" i="7"/>
  <c r="Z13" i="7"/>
  <c r="Z14" i="7"/>
  <c r="Z12" i="7"/>
  <c r="Z11" i="7"/>
  <c r="Z8" i="6"/>
  <c r="Z14" i="6"/>
  <c r="Z13" i="6"/>
  <c r="Z11" i="6"/>
  <c r="Z7" i="6"/>
  <c r="Z9" i="6"/>
  <c r="Z6" i="6"/>
  <c r="Z16" i="6"/>
  <c r="Y17" i="6"/>
  <c r="Z5" i="6"/>
  <c r="Z15" i="6"/>
  <c r="Z10" i="3"/>
  <c r="Z12" i="3"/>
  <c r="Z8" i="3"/>
  <c r="Z14" i="3"/>
  <c r="Y17" i="3"/>
  <c r="Z5" i="3"/>
  <c r="Z9" i="3"/>
  <c r="Z13" i="3"/>
  <c r="Z16" i="2"/>
  <c r="Z9" i="2"/>
  <c r="Z14" i="2"/>
  <c r="Y17" i="2"/>
  <c r="Z5" i="2"/>
  <c r="Z7" i="2"/>
  <c r="Z8" i="2"/>
  <c r="Z13" i="2"/>
  <c r="Z6" i="2"/>
  <c r="Z15" i="2"/>
  <c r="Z12" i="2"/>
  <c r="W13" i="1"/>
  <c r="G12" i="1"/>
  <c r="G13" i="1"/>
  <c r="K12" i="1"/>
  <c r="O14" i="1"/>
  <c r="O13" i="1"/>
  <c r="K13" i="1"/>
  <c r="W12" i="1"/>
  <c r="W14" i="1"/>
  <c r="O12" i="1"/>
  <c r="K14" i="1"/>
  <c r="G14" i="1"/>
  <c r="O11" i="1"/>
  <c r="K11" i="1"/>
  <c r="G11" i="1"/>
  <c r="W11" i="1"/>
  <c r="G15" i="1"/>
  <c r="O6" i="1"/>
  <c r="O10" i="1"/>
  <c r="K16" i="1"/>
  <c r="G7" i="1"/>
  <c r="G8" i="1"/>
  <c r="G16" i="1"/>
  <c r="G5" i="1"/>
  <c r="G9" i="1"/>
  <c r="G6" i="1"/>
  <c r="G10" i="1"/>
  <c r="W8" i="1"/>
  <c r="O7" i="1"/>
  <c r="O15" i="1"/>
  <c r="O8" i="1"/>
  <c r="O16" i="1"/>
  <c r="O5" i="1"/>
  <c r="O9" i="1"/>
  <c r="K6" i="1"/>
  <c r="K10" i="1"/>
  <c r="K7" i="1"/>
  <c r="K15" i="1"/>
  <c r="K8" i="1"/>
  <c r="K5" i="1"/>
  <c r="K9" i="1"/>
  <c r="W16" i="1"/>
  <c r="W5" i="1"/>
  <c r="W9" i="1"/>
  <c r="W6" i="1"/>
  <c r="W10" i="1"/>
  <c r="W7" i="1"/>
  <c r="W15" i="1"/>
  <c r="AA12" i="4" l="1"/>
  <c r="D23" i="11" s="1"/>
  <c r="AA7" i="4"/>
  <c r="D26" i="11" s="1"/>
  <c r="AA13" i="9"/>
  <c r="G5" i="11" s="1"/>
  <c r="AA11" i="8"/>
  <c r="G34" i="11" s="1"/>
  <c r="AA11" i="9"/>
  <c r="G15" i="11" s="1"/>
  <c r="AA8" i="9"/>
  <c r="G31" i="11" s="1"/>
  <c r="AA16" i="9"/>
  <c r="AA6" i="9"/>
  <c r="G25" i="11" s="1"/>
  <c r="AA12" i="9"/>
  <c r="G23" i="11" s="1"/>
  <c r="AA7" i="9"/>
  <c r="G26" i="11" s="1"/>
  <c r="AA9" i="9"/>
  <c r="G43" i="11" s="1"/>
  <c r="AA5" i="9"/>
  <c r="G24" i="11" s="1"/>
  <c r="AA15" i="9"/>
  <c r="AA10" i="9"/>
  <c r="G6" i="11" s="1"/>
  <c r="AA14" i="9"/>
  <c r="G40" i="11" s="1"/>
  <c r="AA13" i="8"/>
  <c r="G35" i="11" s="1"/>
  <c r="G13" i="11"/>
  <c r="AA7" i="8"/>
  <c r="G21" i="11" s="1"/>
  <c r="AA15" i="8"/>
  <c r="AA6" i="8"/>
  <c r="G42" i="11" s="1"/>
  <c r="AA5" i="8"/>
  <c r="G33" i="11" s="1"/>
  <c r="G11" i="11"/>
  <c r="AA16" i="8"/>
  <c r="AA9" i="8"/>
  <c r="G12" i="11" s="1"/>
  <c r="AA8" i="8"/>
  <c r="G27" i="11" s="1"/>
  <c r="AA12" i="8"/>
  <c r="G8" i="11" s="1"/>
  <c r="AA13" i="7"/>
  <c r="G19" i="11" s="1"/>
  <c r="AA7" i="7"/>
  <c r="G29" i="11" s="1"/>
  <c r="G37" i="11"/>
  <c r="AA10" i="6"/>
  <c r="G7" i="11" s="1"/>
  <c r="AA8" i="6"/>
  <c r="G30" i="11" s="1"/>
  <c r="AA16" i="6"/>
  <c r="AA11" i="4"/>
  <c r="D15" i="11" s="1"/>
  <c r="AA5" i="4"/>
  <c r="D24" i="11" s="1"/>
  <c r="AA15" i="4"/>
  <c r="AA14" i="4"/>
  <c r="D40" i="11" s="1"/>
  <c r="AA9" i="4"/>
  <c r="D43" i="11" s="1"/>
  <c r="AA10" i="4"/>
  <c r="D6" i="11" s="1"/>
  <c r="AA16" i="4"/>
  <c r="AA8" i="4"/>
  <c r="D31" i="11" s="1"/>
  <c r="AA6" i="4"/>
  <c r="D25" i="11" s="1"/>
  <c r="AA13" i="4"/>
  <c r="D5" i="11" s="1"/>
  <c r="AA9" i="3"/>
  <c r="D12" i="11" s="1"/>
  <c r="AA6" i="2"/>
  <c r="D39" i="11" s="1"/>
  <c r="G36" i="11"/>
  <c r="G39" i="11"/>
  <c r="AA8" i="7"/>
  <c r="G28" i="11" s="1"/>
  <c r="AA14" i="7"/>
  <c r="G14" i="11" s="1"/>
  <c r="AA9" i="7"/>
  <c r="G4" i="11" s="1"/>
  <c r="AA16" i="7"/>
  <c r="AA5" i="7"/>
  <c r="G9" i="11" s="1"/>
  <c r="AA15" i="7"/>
  <c r="AA9" i="6"/>
  <c r="G20" i="11" s="1"/>
  <c r="AA7" i="6"/>
  <c r="G32" i="11" s="1"/>
  <c r="AA6" i="6"/>
  <c r="G18" i="11" s="1"/>
  <c r="AA11" i="6"/>
  <c r="G41" i="11" s="1"/>
  <c r="AA15" i="6"/>
  <c r="AA12" i="6"/>
  <c r="G17" i="11" s="1"/>
  <c r="AA5" i="6"/>
  <c r="G10" i="11" s="1"/>
  <c r="AA13" i="6"/>
  <c r="G38" i="11" s="1"/>
  <c r="AA14" i="6"/>
  <c r="G16" i="11" s="1"/>
  <c r="AA5" i="3"/>
  <c r="D33" i="11" s="1"/>
  <c r="AA16" i="3"/>
  <c r="AA14" i="3"/>
  <c r="D13" i="11" s="1"/>
  <c r="AA15" i="3"/>
  <c r="AA8" i="3"/>
  <c r="D27" i="11" s="1"/>
  <c r="AA11" i="3"/>
  <c r="D34" i="11" s="1"/>
  <c r="AA7" i="3"/>
  <c r="D21" i="11" s="1"/>
  <c r="AA6" i="3"/>
  <c r="D42" i="11" s="1"/>
  <c r="AA12" i="3"/>
  <c r="D8" i="11" s="1"/>
  <c r="AA13" i="3"/>
  <c r="D35" i="11" s="1"/>
  <c r="AA10" i="3"/>
  <c r="D11" i="11" s="1"/>
  <c r="AA5" i="2"/>
  <c r="D9" i="11" s="1"/>
  <c r="AA7" i="2"/>
  <c r="D29" i="11" s="1"/>
  <c r="AA8" i="2"/>
  <c r="D28" i="11" s="1"/>
  <c r="AA12" i="2"/>
  <c r="D37" i="11" s="1"/>
  <c r="AA14" i="2"/>
  <c r="D14" i="11" s="1"/>
  <c r="AA15" i="2"/>
  <c r="AA9" i="2"/>
  <c r="D4" i="11" s="1"/>
  <c r="AA16" i="2"/>
  <c r="AA13" i="2"/>
  <c r="D19" i="11" s="1"/>
  <c r="AA11" i="2"/>
  <c r="D22" i="11" s="1"/>
  <c r="AA10" i="2"/>
  <c r="D36" i="11" s="1"/>
  <c r="Y11" i="1"/>
  <c r="E41" i="11" s="1"/>
  <c r="K41" i="11" s="1"/>
  <c r="Y12" i="1"/>
  <c r="E17" i="11" s="1"/>
  <c r="K17" i="11" s="1"/>
  <c r="Y13" i="1"/>
  <c r="E38" i="11" s="1"/>
  <c r="K38" i="11" s="1"/>
  <c r="Y8" i="1"/>
  <c r="E30" i="11" s="1"/>
  <c r="K30" i="11" s="1"/>
  <c r="Y7" i="1"/>
  <c r="E32" i="11" s="1"/>
  <c r="K32" i="11" s="1"/>
  <c r="Y10" i="1"/>
  <c r="E7" i="11" s="1"/>
  <c r="K7" i="11" s="1"/>
  <c r="Y9" i="1"/>
  <c r="E20" i="11" s="1"/>
  <c r="K20" i="11" s="1"/>
  <c r="Y15" i="1"/>
  <c r="Y14" i="1"/>
  <c r="E16" i="11" s="1"/>
  <c r="K16" i="11" s="1"/>
  <c r="Y16" i="1"/>
  <c r="Y6" i="1"/>
  <c r="E18" i="11" s="1"/>
  <c r="K18" i="11" s="1"/>
  <c r="Y5" i="1"/>
  <c r="E10" i="11" s="1"/>
  <c r="K10" i="11" s="1"/>
  <c r="O17" i="1"/>
  <c r="G17" i="1"/>
  <c r="W17" i="1"/>
  <c r="K17" i="1"/>
  <c r="N15" i="11" l="1"/>
  <c r="G22" i="11"/>
  <c r="N22" i="11" s="1"/>
  <c r="N28" i="11"/>
  <c r="N5" i="11"/>
  <c r="N37" i="11"/>
  <c r="N42" i="11"/>
  <c r="N34" i="11"/>
  <c r="N35" i="11"/>
  <c r="N13" i="11"/>
  <c r="N27" i="11"/>
  <c r="N33" i="11"/>
  <c r="N8" i="11"/>
  <c r="N12" i="11"/>
  <c r="N11" i="11"/>
  <c r="N21" i="11"/>
  <c r="N19" i="11"/>
  <c r="N36" i="11"/>
  <c r="N29" i="11"/>
  <c r="N14" i="11"/>
  <c r="N4" i="11"/>
  <c r="N39" i="11"/>
  <c r="N9" i="11"/>
  <c r="N25" i="11"/>
  <c r="N24" i="11"/>
  <c r="N43" i="11"/>
  <c r="N23" i="11"/>
  <c r="N26" i="11"/>
  <c r="N6" i="11"/>
  <c r="N31" i="11"/>
  <c r="N40" i="11"/>
  <c r="AA17" i="9"/>
  <c r="AA17" i="8"/>
  <c r="AA17" i="4"/>
  <c r="AA17" i="7"/>
  <c r="AA17" i="6"/>
  <c r="AA17" i="3"/>
  <c r="AA17" i="2"/>
  <c r="Z13" i="1"/>
  <c r="Z14" i="1"/>
  <c r="Z11" i="1"/>
  <c r="Z12" i="1"/>
  <c r="Z7" i="1"/>
  <c r="Z15" i="1"/>
  <c r="Z16" i="1"/>
  <c r="Z5" i="1"/>
  <c r="Z9" i="1"/>
  <c r="Z8" i="1"/>
  <c r="Z6" i="1"/>
  <c r="Z10" i="1"/>
  <c r="Y17" i="1"/>
  <c r="AA5" i="1" l="1"/>
  <c r="D10" i="11" s="1"/>
  <c r="N10" i="11" s="1"/>
  <c r="AA13" i="1"/>
  <c r="D38" i="11" s="1"/>
  <c r="N38" i="11" s="1"/>
  <c r="AA14" i="1"/>
  <c r="D16" i="11" s="1"/>
  <c r="N16" i="11" s="1"/>
  <c r="AA12" i="1"/>
  <c r="D17" i="11" s="1"/>
  <c r="N17" i="11" s="1"/>
  <c r="AA11" i="1"/>
  <c r="D41" i="11" s="1"/>
  <c r="N41" i="11" s="1"/>
  <c r="D20" i="11"/>
  <c r="N20" i="11" s="1"/>
  <c r="AA10" i="1"/>
  <c r="D7" i="11" s="1"/>
  <c r="N7" i="11" s="1"/>
  <c r="D30" i="11"/>
  <c r="N30" i="11" s="1"/>
  <c r="AA16" i="1"/>
  <c r="AA6" i="1"/>
  <c r="D18" i="11" s="1"/>
  <c r="N18" i="11" s="1"/>
  <c r="AA7" i="1"/>
  <c r="D32" i="11" s="1"/>
  <c r="N32" i="11" s="1"/>
  <c r="AA15" i="1"/>
  <c r="AA17" i="1" l="1"/>
</calcChain>
</file>

<file path=xl/sharedStrings.xml><?xml version="1.0" encoding="utf-8"?>
<sst xmlns="http://schemas.openxmlformats.org/spreadsheetml/2006/main" count="397" uniqueCount="92">
  <si>
    <t>1.časť</t>
  </si>
  <si>
    <t>2.časť</t>
  </si>
  <si>
    <t>3.časť</t>
  </si>
  <si>
    <t>4.časť</t>
  </si>
  <si>
    <t>Porad.</t>
  </si>
  <si>
    <t>Družstvo</t>
  </si>
  <si>
    <t>Meno pretekára</t>
  </si>
  <si>
    <t>Súčet</t>
  </si>
  <si>
    <t>Bodov</t>
  </si>
  <si>
    <t>ATP</t>
  </si>
  <si>
    <t xml:space="preserve">Konečné </t>
  </si>
  <si>
    <t>Um.</t>
  </si>
  <si>
    <t>štart</t>
  </si>
  <si>
    <t>Por.č</t>
  </si>
  <si>
    <t>Body</t>
  </si>
  <si>
    <t>A</t>
  </si>
  <si>
    <t>B</t>
  </si>
  <si>
    <t>C</t>
  </si>
  <si>
    <t>D</t>
  </si>
  <si>
    <t>5.časť</t>
  </si>
  <si>
    <t>p.č.</t>
  </si>
  <si>
    <t>priezvisko</t>
  </si>
  <si>
    <t>súčet umiest</t>
  </si>
  <si>
    <t>počet bodov</t>
  </si>
  <si>
    <t>počet rýb</t>
  </si>
  <si>
    <t>1.</t>
  </si>
  <si>
    <t>Umiest. 10kôl</t>
  </si>
  <si>
    <t>Umiest . SO</t>
  </si>
  <si>
    <t>Umiest. NE</t>
  </si>
  <si>
    <t>SPOLU  SO+NE</t>
  </si>
  <si>
    <t>POR.</t>
  </si>
  <si>
    <t>súčet um.    SO + NE</t>
  </si>
  <si>
    <t xml:space="preserve"> -</t>
  </si>
  <si>
    <t>C-1</t>
  </si>
  <si>
    <t>D-4</t>
  </si>
  <si>
    <t xml:space="preserve"> M SR LRU prívlač 2023</t>
  </si>
  <si>
    <t>Hollý Lukáš</t>
  </si>
  <si>
    <t>Mihók Marián</t>
  </si>
  <si>
    <t>Smorada Marek</t>
  </si>
  <si>
    <t>Fuňak Ján</t>
  </si>
  <si>
    <t>Svetlík Lukáš</t>
  </si>
  <si>
    <t>Augustín Peter</t>
  </si>
  <si>
    <t>Jenčo Tomáš</t>
  </si>
  <si>
    <t>Kavoň Marián</t>
  </si>
  <si>
    <t>Bedri Peter</t>
  </si>
  <si>
    <t>Lacko Tomáš</t>
  </si>
  <si>
    <t>Rojtáš Marek</t>
  </si>
  <si>
    <t>Cibulka Milan</t>
  </si>
  <si>
    <t>Lukačovič Milan</t>
  </si>
  <si>
    <t>Sorokáč Matej</t>
  </si>
  <si>
    <t>Smatana Juraj</t>
  </si>
  <si>
    <t>Hromňáková Ver.</t>
  </si>
  <si>
    <t>Bača Peter</t>
  </si>
  <si>
    <t>Lencsés Patrik</t>
  </si>
  <si>
    <t>Klimovský Peter</t>
  </si>
  <si>
    <t>Hrk Daniel</t>
  </si>
  <si>
    <t>Brek Juraj</t>
  </si>
  <si>
    <t>Mihalda Filip</t>
  </si>
  <si>
    <t>Hirjak Peter</t>
  </si>
  <si>
    <t>Sýkorčin Martin</t>
  </si>
  <si>
    <t>Ďuďák Braňo</t>
  </si>
  <si>
    <t>Predný Patrik</t>
  </si>
  <si>
    <t>Franc Pavol</t>
  </si>
  <si>
    <t>Hostinský Tomáš</t>
  </si>
  <si>
    <t>Těšický Vlastimil</t>
  </si>
  <si>
    <t>Václavík Juraj</t>
  </si>
  <si>
    <t>Patráš Marek</t>
  </si>
  <si>
    <t>Forgáč Matej</t>
  </si>
  <si>
    <t>Predná Soňa</t>
  </si>
  <si>
    <t>Hatala Richard</t>
  </si>
  <si>
    <t>Nagy Tibor</t>
  </si>
  <si>
    <t>Sámela Jaroslav</t>
  </si>
  <si>
    <t>Klesniak Peter</t>
  </si>
  <si>
    <t>Kosmeľ Marián</t>
  </si>
  <si>
    <t>Horňák Peter</t>
  </si>
  <si>
    <t>Hollý Rastislav</t>
  </si>
  <si>
    <t>A-3</t>
  </si>
  <si>
    <t>B-2</t>
  </si>
  <si>
    <r>
      <t>M SR  LRU Prívlač 2023 -   Sektor:</t>
    </r>
    <r>
      <rPr>
        <b/>
        <sz val="20"/>
        <color theme="1"/>
        <rFont val="Calibri"/>
        <family val="2"/>
        <charset val="238"/>
        <scheme val="minor"/>
      </rPr>
      <t xml:space="preserve"> A</t>
    </r>
    <r>
      <rPr>
        <sz val="20"/>
        <color theme="1"/>
        <rFont val="Calibri"/>
        <family val="2"/>
        <charset val="238"/>
        <scheme val="minor"/>
      </rPr>
      <t xml:space="preserve">    Sobota</t>
    </r>
  </si>
  <si>
    <t xml:space="preserve">Rojtáš Marek </t>
  </si>
  <si>
    <t>M SR  LRU Prívlač 2023-   Sektor: B   SOBOTA</t>
  </si>
  <si>
    <t>M SR  LRU Prívlač 2023 -   Sektor: C   SOBOTa</t>
  </si>
  <si>
    <t>M SR  LRU Prívlač 2023 -   Sektor:  D   SOBOTA</t>
  </si>
  <si>
    <t xml:space="preserve">M SR  LRU Prívlač 2023-   Sektor:   </t>
  </si>
  <si>
    <t>M SR  LRU Prívlač  2023 -   Sektor:</t>
  </si>
  <si>
    <t>M SR  LRU Prívlač 2023 -   Sektor:</t>
  </si>
  <si>
    <t>M SR  LRU Prívlač 2023-   Sektor:</t>
  </si>
  <si>
    <t>Svit 4.6.2023</t>
  </si>
  <si>
    <t>Hl. rozhodca: Hupková</t>
  </si>
  <si>
    <t>Garant: Sámela</t>
  </si>
  <si>
    <t>NEDEĽA</t>
  </si>
  <si>
    <t>SOBOTA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</si>
</sst>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Bradley Hand ITC"/>
      <family val="4"/>
    </font>
    <font>
      <sz val="12"/>
      <color theme="1"/>
      <name val="Agency FB"/>
      <family val="2"/>
    </font>
    <font>
      <u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6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Agency FB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/>
    <xf numFmtId="0" fontId="6" fillId="0" borderId="0" xfId="0" applyFont="1"/>
    <xf numFmtId="164" fontId="0" fillId="0" borderId="0" xfId="0" applyNumberFormat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0" xfId="0" applyFill="1"/>
    <xf numFmtId="0" fontId="0" fillId="4" borderId="11" xfId="0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4" fontId="0" fillId="4" borderId="0" xfId="0" applyNumberFormat="1" applyFill="1"/>
    <xf numFmtId="0" fontId="0" fillId="4" borderId="35" xfId="0" applyFill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9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0" fontId="0" fillId="0" borderId="25" xfId="0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4" fillId="5" borderId="52" xfId="0" applyFont="1" applyFill="1" applyBorder="1" applyAlignment="1">
      <alignment horizontal="center" vertical="center" wrapText="1"/>
    </xf>
    <xf numFmtId="0" fontId="5" fillId="0" borderId="0" xfId="0" applyFont="1"/>
    <xf numFmtId="0" fontId="17" fillId="0" borderId="0" xfId="0" applyFont="1"/>
    <xf numFmtId="0" fontId="18" fillId="0" borderId="2" xfId="0" applyFont="1" applyBorder="1"/>
    <xf numFmtId="0" fontId="18" fillId="0" borderId="1" xfId="0" applyFont="1" applyBorder="1"/>
    <xf numFmtId="0" fontId="18" fillId="0" borderId="5" xfId="0" applyFont="1" applyBorder="1"/>
    <xf numFmtId="0" fontId="18" fillId="0" borderId="27" xfId="0" applyFont="1" applyBorder="1"/>
    <xf numFmtId="0" fontId="18" fillId="0" borderId="22" xfId="0" applyFont="1" applyBorder="1"/>
    <xf numFmtId="0" fontId="18" fillId="0" borderId="23" xfId="0" applyFont="1" applyBorder="1"/>
    <xf numFmtId="0" fontId="19" fillId="0" borderId="2" xfId="0" applyFont="1" applyBorder="1"/>
    <xf numFmtId="0" fontId="19" fillId="0" borderId="1" xfId="0" applyFont="1" applyBorder="1"/>
    <xf numFmtId="0" fontId="19" fillId="0" borderId="5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6" xfId="0" applyFont="1" applyBorder="1"/>
    <xf numFmtId="0" fontId="18" fillId="0" borderId="3" xfId="0" applyFont="1" applyBorder="1"/>
    <xf numFmtId="0" fontId="18" fillId="0" borderId="4" xfId="0" applyFont="1" applyBorder="1"/>
    <xf numFmtId="0" fontId="18" fillId="0" borderId="6" xfId="0" applyFont="1" applyBorder="1"/>
    <xf numFmtId="0" fontId="19" fillId="0" borderId="27" xfId="0" applyFont="1" applyBorder="1"/>
    <xf numFmtId="0" fontId="19" fillId="0" borderId="22" xfId="0" applyFont="1" applyBorder="1"/>
    <xf numFmtId="0" fontId="19" fillId="0" borderId="23" xfId="0" applyFont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27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21" fillId="4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workbookViewId="0">
      <selection activeCell="C5" sqref="C5:C14"/>
    </sheetView>
  </sheetViews>
  <sheetFormatPr defaultRowHeight="16.5"/>
  <cols>
    <col min="1" max="1" width="5.28515625" customWidth="1"/>
    <col min="2" max="2" width="9.42578125" hidden="1" customWidth="1"/>
    <col min="3" max="3" width="20" customWidth="1"/>
    <col min="4" max="4" width="5" style="9" customWidth="1"/>
    <col min="5" max="5" width="5" customWidth="1"/>
    <col min="6" max="6" width="3.85546875" style="37" hidden="1" customWidth="1"/>
    <col min="7" max="9" width="5" customWidth="1"/>
    <col min="10" max="10" width="9.140625" style="37" hidden="1" customWidth="1"/>
    <col min="11" max="13" width="5" customWidth="1"/>
    <col min="14" max="14" width="7.140625" style="37" hidden="1" customWidth="1"/>
    <col min="15" max="17" width="5" customWidth="1"/>
    <col min="18" max="18" width="7.140625" style="37" hidden="1" customWidth="1"/>
    <col min="19" max="21" width="5" customWidth="1"/>
    <col min="22" max="22" width="3.85546875" style="37" hidden="1" customWidth="1"/>
    <col min="23" max="23" width="5" customWidth="1"/>
    <col min="24" max="24" width="6.5703125" customWidth="1"/>
    <col min="25" max="25" width="7.85546875" customWidth="1"/>
    <col min="26" max="26" width="2.28515625" style="37" hidden="1" customWidth="1"/>
    <col min="27" max="27" width="6.85546875" customWidth="1"/>
    <col min="28" max="28" width="6.85546875" hidden="1" customWidth="1"/>
    <col min="32" max="32" width="6.140625" customWidth="1"/>
  </cols>
  <sheetData>
    <row r="1" spans="1:31" ht="29.25" customHeight="1">
      <c r="C1" s="8" t="s">
        <v>78</v>
      </c>
    </row>
    <row r="2" spans="1:31" ht="17.25" thickBot="1"/>
    <row r="3" spans="1:31" ht="24" customHeight="1" thickBot="1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3"/>
      <c r="AA3" s="124" t="s">
        <v>10</v>
      </c>
      <c r="AB3" s="127"/>
    </row>
    <row r="4" spans="1:31" ht="20.100000000000001" customHeight="1" thickBot="1">
      <c r="A4" s="129"/>
      <c r="B4" s="131"/>
      <c r="C4" s="133"/>
      <c r="D4" s="36" t="s">
        <v>12</v>
      </c>
      <c r="E4" s="33" t="s">
        <v>14</v>
      </c>
      <c r="F4" s="38"/>
      <c r="G4" s="35" t="s">
        <v>11</v>
      </c>
      <c r="H4" s="33" t="s">
        <v>12</v>
      </c>
      <c r="I4" s="33" t="s">
        <v>14</v>
      </c>
      <c r="J4" s="38"/>
      <c r="K4" s="35" t="s">
        <v>11</v>
      </c>
      <c r="L4" s="35" t="s">
        <v>12</v>
      </c>
      <c r="M4" s="36" t="s">
        <v>14</v>
      </c>
      <c r="N4" s="38"/>
      <c r="O4" s="35" t="s">
        <v>11</v>
      </c>
      <c r="P4" s="35" t="s">
        <v>12</v>
      </c>
      <c r="Q4" s="36" t="s">
        <v>14</v>
      </c>
      <c r="R4" s="38"/>
      <c r="S4" s="35" t="s">
        <v>11</v>
      </c>
      <c r="T4" s="33" t="s">
        <v>12</v>
      </c>
      <c r="U4" s="33" t="s">
        <v>14</v>
      </c>
      <c r="V4" s="38"/>
      <c r="W4" s="34" t="s">
        <v>11</v>
      </c>
      <c r="X4" s="44" t="s">
        <v>8</v>
      </c>
      <c r="Y4" s="45" t="s">
        <v>11</v>
      </c>
      <c r="Z4" s="46"/>
      <c r="AA4" s="50" t="s">
        <v>4</v>
      </c>
      <c r="AB4" s="51" t="s">
        <v>9</v>
      </c>
      <c r="AC4" s="1"/>
      <c r="AD4" s="1"/>
      <c r="AE4" s="1"/>
    </row>
    <row r="5" spans="1:31" ht="35.25" customHeight="1" thickBot="1">
      <c r="A5" s="30">
        <v>1</v>
      </c>
      <c r="B5" s="3"/>
      <c r="C5" s="111" t="s">
        <v>36</v>
      </c>
      <c r="D5" s="96">
        <v>2</v>
      </c>
      <c r="E5" s="14">
        <v>4</v>
      </c>
      <c r="F5" s="39">
        <f t="shared" ref="F5:F16" si="0">COUNTIF(E$5:E$16,"&lt;"&amp;E5)*ROWS(E$5:E$16)</f>
        <v>96</v>
      </c>
      <c r="G5" s="11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3.5</v>
      </c>
      <c r="H5" s="93">
        <v>9</v>
      </c>
      <c r="I5" s="14">
        <v>0</v>
      </c>
      <c r="J5" s="39">
        <f t="shared" ref="J5:J16" si="2">COUNTIF(I$5:I$16,"&lt;"&amp;I5)*ROWS(I$5:I$16)</f>
        <v>24</v>
      </c>
      <c r="K5" s="11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9.5</v>
      </c>
      <c r="L5" s="93">
        <v>7</v>
      </c>
      <c r="M5" s="14">
        <v>2</v>
      </c>
      <c r="N5" s="39">
        <f t="shared" ref="N5:N16" si="4">COUNTIF(M$5:M$16,"&lt;"&amp;M5)*ROWS(M$5:M$16)</f>
        <v>120</v>
      </c>
      <c r="O5" s="11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1.5</v>
      </c>
      <c r="P5" s="93">
        <v>3</v>
      </c>
      <c r="Q5" s="14">
        <v>3</v>
      </c>
      <c r="R5" s="39">
        <f t="shared" ref="R5:R16" si="6">COUNTIF(Q$5:Q$16,"&lt;"&amp;Q5)*ROWS(Q$5:Q$16)</f>
        <v>96</v>
      </c>
      <c r="S5" s="11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2.5</v>
      </c>
      <c r="T5" s="105">
        <v>6</v>
      </c>
      <c r="U5" s="14">
        <v>1</v>
      </c>
      <c r="V5" s="39">
        <f t="shared" ref="V5:V16" si="8">COUNTIF(U$5:U$16,"&lt;"&amp;U5)*ROWS(U$5:U$16)</f>
        <v>108</v>
      </c>
      <c r="W5" s="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2.5</v>
      </c>
      <c r="X5" s="29">
        <f>E5+I5+M5+Q5+U5</f>
        <v>10</v>
      </c>
      <c r="Y5" s="28">
        <f>SUM(G5,K5,O5,S5,W5)</f>
        <v>19.5</v>
      </c>
      <c r="Z5" s="47">
        <f t="shared" ref="Z5:Z16" si="10">COUNTIF(Y$5:Y$16,"&gt;"&amp;Y5)*ROWS(Y$5:Y$16)</f>
        <v>132</v>
      </c>
      <c r="AA5" s="52">
        <f>IF(COUNTIF(Z$5:Z$16,Z5)&gt;1,RANK(Z5, Z$5:Z$16, 0) + (COUNT(Z$5:Z$16) + 1 - RANK(Z5, Z$5:Z$16, 0) - RANK(Z5, Z$5:Z$16, 1))/2,RANK(Z5, Z$5:Z$16, 0) + (COUNT(Z$5:Z$16) + 1 - RANK(Z5, Z$5:Z$16, 0) - RANK(Z5, Z$5:Z$16, 1)))</f>
        <v>1</v>
      </c>
      <c r="AB5" s="15"/>
      <c r="AC5" s="2"/>
      <c r="AD5" s="2"/>
      <c r="AE5" s="2"/>
    </row>
    <row r="6" spans="1:31" ht="35.25" customHeight="1" thickBot="1">
      <c r="A6" s="31">
        <v>2</v>
      </c>
      <c r="B6" s="4"/>
      <c r="C6" s="112" t="s">
        <v>37</v>
      </c>
      <c r="D6" s="97">
        <v>3</v>
      </c>
      <c r="E6" s="17">
        <v>5</v>
      </c>
      <c r="F6" s="40">
        <f t="shared" si="0"/>
        <v>120</v>
      </c>
      <c r="G6" s="12">
        <f t="shared" si="1"/>
        <v>2</v>
      </c>
      <c r="H6" s="94">
        <v>8</v>
      </c>
      <c r="I6" s="17">
        <v>3</v>
      </c>
      <c r="J6" s="40">
        <f t="shared" si="2"/>
        <v>60</v>
      </c>
      <c r="K6" s="12">
        <f t="shared" si="3"/>
        <v>6</v>
      </c>
      <c r="L6" s="94">
        <v>6</v>
      </c>
      <c r="M6" s="17">
        <v>1</v>
      </c>
      <c r="N6" s="40">
        <f t="shared" si="4"/>
        <v>60</v>
      </c>
      <c r="O6" s="12">
        <f t="shared" si="5"/>
        <v>5</v>
      </c>
      <c r="P6" s="94">
        <v>8</v>
      </c>
      <c r="Q6" s="17">
        <v>0</v>
      </c>
      <c r="R6" s="40">
        <f t="shared" si="6"/>
        <v>24</v>
      </c>
      <c r="S6" s="12">
        <f t="shared" si="7"/>
        <v>9.5</v>
      </c>
      <c r="T6" s="106">
        <v>2</v>
      </c>
      <c r="U6" s="17">
        <v>2</v>
      </c>
      <c r="V6" s="40">
        <f t="shared" si="8"/>
        <v>132</v>
      </c>
      <c r="W6" s="26">
        <f t="shared" si="9"/>
        <v>1</v>
      </c>
      <c r="X6" s="29">
        <f t="shared" ref="X6:X16" si="11">E6+I6+M6+Q6+U6</f>
        <v>11</v>
      </c>
      <c r="Y6" s="28">
        <f t="shared" ref="Y6:Y16" si="12">SUM(G6,K6,O6,S6,W6)</f>
        <v>23.5</v>
      </c>
      <c r="Z6" s="48">
        <f t="shared" si="10"/>
        <v>120</v>
      </c>
      <c r="AA6" s="53">
        <f t="shared" ref="AA6:AA16" si="13">IF(COUNTIF(Z$5:Z$16,Z6)&gt;1,RANK(Z6, Z$5:Z$16, 0) + (COUNT(Z$5:Z$16) + 1 - RANK(Z6, Z$5:Z$16, 0) - RANK(Z6, Z$5:Z$16, 1))/2,RANK(Z6, Z$5:Z$16, 0) + (COUNT(Z$5:Z$16) + 1 - RANK(Z6, Z$5:Z$16, 0) - RANK(Z6, Z$5:Z$16, 1)))</f>
        <v>2</v>
      </c>
      <c r="AB6" s="19"/>
      <c r="AC6" s="56"/>
      <c r="AD6" s="2"/>
      <c r="AE6" s="2"/>
    </row>
    <row r="7" spans="1:31" ht="35.25" customHeight="1" thickBot="1">
      <c r="A7" s="31">
        <v>3</v>
      </c>
      <c r="B7" s="4"/>
      <c r="C7" s="112" t="s">
        <v>38</v>
      </c>
      <c r="D7" s="97">
        <v>5</v>
      </c>
      <c r="E7" s="17">
        <v>4</v>
      </c>
      <c r="F7" s="40">
        <f t="shared" si="0"/>
        <v>96</v>
      </c>
      <c r="G7" s="12">
        <f t="shared" si="1"/>
        <v>3.5</v>
      </c>
      <c r="H7" s="94">
        <v>7</v>
      </c>
      <c r="I7" s="17">
        <v>0</v>
      </c>
      <c r="J7" s="40">
        <f t="shared" si="2"/>
        <v>24</v>
      </c>
      <c r="K7" s="12">
        <f t="shared" si="3"/>
        <v>9.5</v>
      </c>
      <c r="L7" s="94">
        <v>10</v>
      </c>
      <c r="M7" s="17">
        <v>1</v>
      </c>
      <c r="N7" s="40">
        <f t="shared" si="4"/>
        <v>60</v>
      </c>
      <c r="O7" s="12">
        <f t="shared" si="5"/>
        <v>5</v>
      </c>
      <c r="P7" s="94">
        <v>1</v>
      </c>
      <c r="Q7" s="17">
        <v>3</v>
      </c>
      <c r="R7" s="40">
        <f t="shared" si="6"/>
        <v>96</v>
      </c>
      <c r="S7" s="12">
        <f t="shared" si="7"/>
        <v>2.5</v>
      </c>
      <c r="T7" s="106">
        <v>4</v>
      </c>
      <c r="U7" s="17">
        <v>0</v>
      </c>
      <c r="V7" s="40">
        <f t="shared" si="8"/>
        <v>24</v>
      </c>
      <c r="W7" s="26">
        <f t="shared" si="9"/>
        <v>7</v>
      </c>
      <c r="X7" s="29">
        <f t="shared" si="11"/>
        <v>8</v>
      </c>
      <c r="Y7" s="28">
        <f t="shared" si="12"/>
        <v>27.5</v>
      </c>
      <c r="Z7" s="48">
        <f t="shared" si="10"/>
        <v>84</v>
      </c>
      <c r="AA7" s="53">
        <f t="shared" si="13"/>
        <v>5</v>
      </c>
      <c r="AB7" s="19"/>
      <c r="AC7" s="56"/>
      <c r="AD7" s="2"/>
      <c r="AE7" s="2"/>
    </row>
    <row r="8" spans="1:31" ht="35.25" customHeight="1" thickBot="1">
      <c r="A8" s="31">
        <v>4</v>
      </c>
      <c r="B8" s="4"/>
      <c r="C8" s="112" t="s">
        <v>39</v>
      </c>
      <c r="D8" s="97">
        <v>7</v>
      </c>
      <c r="E8" s="17">
        <v>3</v>
      </c>
      <c r="F8" s="40">
        <f t="shared" si="0"/>
        <v>84</v>
      </c>
      <c r="G8" s="12">
        <f t="shared" si="1"/>
        <v>5</v>
      </c>
      <c r="H8" s="94">
        <v>6</v>
      </c>
      <c r="I8" s="17">
        <v>4</v>
      </c>
      <c r="J8" s="40">
        <f t="shared" si="2"/>
        <v>96</v>
      </c>
      <c r="K8" s="12">
        <f t="shared" si="3"/>
        <v>3</v>
      </c>
      <c r="L8" s="94">
        <v>9</v>
      </c>
      <c r="M8" s="17">
        <v>0</v>
      </c>
      <c r="N8" s="40">
        <f t="shared" si="4"/>
        <v>24</v>
      </c>
      <c r="O8" s="12">
        <f t="shared" si="5"/>
        <v>9</v>
      </c>
      <c r="P8" s="94">
        <v>2</v>
      </c>
      <c r="Q8" s="17">
        <v>2</v>
      </c>
      <c r="R8" s="40">
        <f t="shared" si="6"/>
        <v>60</v>
      </c>
      <c r="S8" s="12">
        <f t="shared" si="7"/>
        <v>6</v>
      </c>
      <c r="T8" s="106">
        <v>3</v>
      </c>
      <c r="U8" s="17">
        <v>0</v>
      </c>
      <c r="V8" s="40">
        <f t="shared" si="8"/>
        <v>24</v>
      </c>
      <c r="W8" s="26">
        <f t="shared" si="9"/>
        <v>7</v>
      </c>
      <c r="X8" s="29">
        <f t="shared" si="11"/>
        <v>9</v>
      </c>
      <c r="Y8" s="28">
        <f t="shared" si="12"/>
        <v>30</v>
      </c>
      <c r="Z8" s="48">
        <f t="shared" si="10"/>
        <v>36</v>
      </c>
      <c r="AA8" s="53">
        <v>8</v>
      </c>
      <c r="AB8" s="19"/>
      <c r="AC8" s="56"/>
      <c r="AD8" s="2"/>
      <c r="AE8" s="2"/>
    </row>
    <row r="9" spans="1:31" ht="35.25" customHeight="1" thickBot="1">
      <c r="A9" s="31">
        <v>5</v>
      </c>
      <c r="B9" s="4"/>
      <c r="C9" s="112" t="s">
        <v>40</v>
      </c>
      <c r="D9" s="97">
        <v>8</v>
      </c>
      <c r="E9" s="17">
        <v>1</v>
      </c>
      <c r="F9" s="40">
        <f t="shared" si="0"/>
        <v>24</v>
      </c>
      <c r="G9" s="12">
        <f t="shared" si="1"/>
        <v>9.5</v>
      </c>
      <c r="H9" s="94">
        <v>4</v>
      </c>
      <c r="I9" s="17">
        <v>4</v>
      </c>
      <c r="J9" s="40">
        <f t="shared" si="2"/>
        <v>96</v>
      </c>
      <c r="K9" s="12">
        <f t="shared" si="3"/>
        <v>3</v>
      </c>
      <c r="L9" s="94">
        <v>1</v>
      </c>
      <c r="M9" s="17">
        <v>0</v>
      </c>
      <c r="N9" s="40">
        <f t="shared" si="4"/>
        <v>24</v>
      </c>
      <c r="O9" s="12">
        <f t="shared" si="5"/>
        <v>9</v>
      </c>
      <c r="P9" s="94">
        <v>9</v>
      </c>
      <c r="Q9" s="17">
        <v>2</v>
      </c>
      <c r="R9" s="40">
        <f t="shared" si="6"/>
        <v>60</v>
      </c>
      <c r="S9" s="12">
        <f t="shared" si="7"/>
        <v>6</v>
      </c>
      <c r="T9" s="106">
        <v>5</v>
      </c>
      <c r="U9" s="17">
        <v>1</v>
      </c>
      <c r="V9" s="40">
        <f t="shared" si="8"/>
        <v>108</v>
      </c>
      <c r="W9" s="26">
        <f t="shared" si="9"/>
        <v>2.5</v>
      </c>
      <c r="X9" s="29">
        <f t="shared" si="11"/>
        <v>8</v>
      </c>
      <c r="Y9" s="28">
        <f t="shared" si="12"/>
        <v>30</v>
      </c>
      <c r="Z9" s="48">
        <f t="shared" si="10"/>
        <v>36</v>
      </c>
      <c r="AA9" s="53">
        <v>9</v>
      </c>
      <c r="AB9" s="19"/>
      <c r="AC9" s="56"/>
      <c r="AD9" s="2"/>
      <c r="AE9" s="2"/>
    </row>
    <row r="10" spans="1:31" ht="35.25" customHeight="1" thickBot="1">
      <c r="A10" s="31">
        <v>6</v>
      </c>
      <c r="B10" s="4"/>
      <c r="C10" s="112" t="s">
        <v>41</v>
      </c>
      <c r="D10" s="97">
        <v>1</v>
      </c>
      <c r="E10" s="17">
        <v>13</v>
      </c>
      <c r="F10" s="40">
        <f t="shared" si="0"/>
        <v>132</v>
      </c>
      <c r="G10" s="12">
        <f t="shared" si="1"/>
        <v>1</v>
      </c>
      <c r="H10" s="94">
        <v>10</v>
      </c>
      <c r="I10" s="17">
        <v>3</v>
      </c>
      <c r="J10" s="40">
        <f t="shared" si="2"/>
        <v>60</v>
      </c>
      <c r="K10" s="12">
        <f t="shared" si="3"/>
        <v>6</v>
      </c>
      <c r="L10" s="94">
        <v>5</v>
      </c>
      <c r="M10" s="17">
        <v>1</v>
      </c>
      <c r="N10" s="40">
        <f t="shared" si="4"/>
        <v>60</v>
      </c>
      <c r="O10" s="12">
        <f t="shared" si="5"/>
        <v>5</v>
      </c>
      <c r="P10" s="94">
        <v>4</v>
      </c>
      <c r="Q10" s="17">
        <v>2</v>
      </c>
      <c r="R10" s="40">
        <f t="shared" si="6"/>
        <v>60</v>
      </c>
      <c r="S10" s="12">
        <f t="shared" si="7"/>
        <v>6</v>
      </c>
      <c r="T10" s="106">
        <v>8</v>
      </c>
      <c r="U10" s="17">
        <v>0</v>
      </c>
      <c r="V10" s="40">
        <f t="shared" si="8"/>
        <v>24</v>
      </c>
      <c r="W10" s="26">
        <f t="shared" si="9"/>
        <v>7</v>
      </c>
      <c r="X10" s="29">
        <f t="shared" si="11"/>
        <v>19</v>
      </c>
      <c r="Y10" s="28">
        <f t="shared" si="12"/>
        <v>25</v>
      </c>
      <c r="Z10" s="48">
        <f t="shared" si="10"/>
        <v>108</v>
      </c>
      <c r="AA10" s="53">
        <f t="shared" si="13"/>
        <v>3</v>
      </c>
      <c r="AB10" s="19"/>
      <c r="AC10" s="56"/>
      <c r="AD10" s="2"/>
      <c r="AE10" s="2"/>
    </row>
    <row r="11" spans="1:31" ht="35.25" customHeight="1" thickBot="1">
      <c r="A11" s="31">
        <v>7</v>
      </c>
      <c r="B11" s="4"/>
      <c r="C11" s="112" t="s">
        <v>42</v>
      </c>
      <c r="D11" s="97">
        <v>4</v>
      </c>
      <c r="E11" s="17">
        <v>2</v>
      </c>
      <c r="F11" s="40">
        <f t="shared" si="0"/>
        <v>48</v>
      </c>
      <c r="G11" s="12">
        <f t="shared" si="1"/>
        <v>7</v>
      </c>
      <c r="H11" s="94">
        <v>5</v>
      </c>
      <c r="I11" s="17">
        <v>4</v>
      </c>
      <c r="J11" s="40">
        <f t="shared" si="2"/>
        <v>96</v>
      </c>
      <c r="K11" s="12">
        <f t="shared" si="3"/>
        <v>3</v>
      </c>
      <c r="L11" s="94">
        <v>8</v>
      </c>
      <c r="M11" s="17">
        <v>0</v>
      </c>
      <c r="N11" s="40">
        <f t="shared" si="4"/>
        <v>24</v>
      </c>
      <c r="O11" s="12">
        <f t="shared" si="5"/>
        <v>9</v>
      </c>
      <c r="P11" s="94">
        <v>10</v>
      </c>
      <c r="Q11" s="17">
        <v>0</v>
      </c>
      <c r="R11" s="40">
        <f t="shared" si="6"/>
        <v>24</v>
      </c>
      <c r="S11" s="12">
        <f t="shared" si="7"/>
        <v>9.5</v>
      </c>
      <c r="T11" s="106">
        <v>1</v>
      </c>
      <c r="U11" s="17">
        <v>0</v>
      </c>
      <c r="V11" s="40">
        <f t="shared" si="8"/>
        <v>24</v>
      </c>
      <c r="W11" s="26">
        <f t="shared" si="9"/>
        <v>7</v>
      </c>
      <c r="X11" s="29">
        <f t="shared" si="11"/>
        <v>6</v>
      </c>
      <c r="Y11" s="28">
        <f t="shared" si="12"/>
        <v>35.5</v>
      </c>
      <c r="Z11" s="48">
        <f t="shared" si="10"/>
        <v>24</v>
      </c>
      <c r="AA11" s="53">
        <f t="shared" si="13"/>
        <v>10</v>
      </c>
      <c r="AB11" s="20"/>
      <c r="AC11" s="56"/>
      <c r="AD11" s="2"/>
      <c r="AE11" s="2"/>
    </row>
    <row r="12" spans="1:31" ht="35.25" customHeight="1" thickBot="1">
      <c r="A12" s="31">
        <v>8</v>
      </c>
      <c r="B12" s="4"/>
      <c r="C12" s="112" t="s">
        <v>43</v>
      </c>
      <c r="D12" s="97">
        <v>6</v>
      </c>
      <c r="E12" s="17">
        <v>2</v>
      </c>
      <c r="F12" s="40">
        <f t="shared" si="0"/>
        <v>48</v>
      </c>
      <c r="G12" s="12">
        <f t="shared" si="1"/>
        <v>7</v>
      </c>
      <c r="H12" s="94">
        <v>3</v>
      </c>
      <c r="I12" s="17">
        <v>1</v>
      </c>
      <c r="J12" s="40">
        <f t="shared" si="2"/>
        <v>48</v>
      </c>
      <c r="K12" s="12">
        <f t="shared" si="3"/>
        <v>8</v>
      </c>
      <c r="L12" s="94">
        <v>2</v>
      </c>
      <c r="M12" s="17">
        <v>1</v>
      </c>
      <c r="N12" s="40">
        <f t="shared" si="4"/>
        <v>60</v>
      </c>
      <c r="O12" s="12">
        <f t="shared" si="5"/>
        <v>5</v>
      </c>
      <c r="P12" s="94">
        <v>7</v>
      </c>
      <c r="Q12" s="17">
        <v>3</v>
      </c>
      <c r="R12" s="40">
        <f t="shared" si="6"/>
        <v>96</v>
      </c>
      <c r="S12" s="12">
        <f t="shared" si="7"/>
        <v>2.5</v>
      </c>
      <c r="T12" s="106">
        <v>10</v>
      </c>
      <c r="U12" s="17">
        <v>0</v>
      </c>
      <c r="V12" s="40">
        <f t="shared" si="8"/>
        <v>24</v>
      </c>
      <c r="W12" s="26">
        <f t="shared" si="9"/>
        <v>7</v>
      </c>
      <c r="X12" s="29">
        <f t="shared" si="11"/>
        <v>7</v>
      </c>
      <c r="Y12" s="28">
        <f t="shared" si="12"/>
        <v>29.5</v>
      </c>
      <c r="Z12" s="48">
        <f t="shared" si="10"/>
        <v>60</v>
      </c>
      <c r="AA12" s="53">
        <f t="shared" si="13"/>
        <v>7</v>
      </c>
      <c r="AB12" s="20"/>
      <c r="AC12" s="56"/>
      <c r="AD12" s="2"/>
      <c r="AE12" s="2"/>
    </row>
    <row r="13" spans="1:31" ht="35.25" customHeight="1" thickBot="1">
      <c r="A13" s="31">
        <v>9</v>
      </c>
      <c r="B13" s="4"/>
      <c r="C13" s="112" t="s">
        <v>44</v>
      </c>
      <c r="D13" s="97">
        <v>9</v>
      </c>
      <c r="E13" s="17">
        <v>2</v>
      </c>
      <c r="F13" s="40">
        <f t="shared" si="0"/>
        <v>48</v>
      </c>
      <c r="G13" s="12">
        <f t="shared" si="1"/>
        <v>7</v>
      </c>
      <c r="H13" s="94">
        <v>2</v>
      </c>
      <c r="I13" s="17">
        <v>5</v>
      </c>
      <c r="J13" s="40">
        <f t="shared" si="2"/>
        <v>132</v>
      </c>
      <c r="K13" s="12">
        <f t="shared" si="3"/>
        <v>1</v>
      </c>
      <c r="L13" s="94">
        <v>3</v>
      </c>
      <c r="M13" s="17">
        <v>1</v>
      </c>
      <c r="N13" s="40">
        <f t="shared" si="4"/>
        <v>60</v>
      </c>
      <c r="O13" s="12">
        <f t="shared" si="5"/>
        <v>5</v>
      </c>
      <c r="P13" s="94">
        <v>5</v>
      </c>
      <c r="Q13" s="17">
        <v>1</v>
      </c>
      <c r="R13" s="40">
        <f t="shared" si="6"/>
        <v>48</v>
      </c>
      <c r="S13" s="12">
        <f t="shared" si="7"/>
        <v>8</v>
      </c>
      <c r="T13" s="106">
        <v>9</v>
      </c>
      <c r="U13" s="17">
        <v>0</v>
      </c>
      <c r="V13" s="40">
        <f t="shared" si="8"/>
        <v>24</v>
      </c>
      <c r="W13" s="26">
        <f t="shared" si="9"/>
        <v>7</v>
      </c>
      <c r="X13" s="29">
        <f t="shared" si="11"/>
        <v>9</v>
      </c>
      <c r="Y13" s="28">
        <f t="shared" si="12"/>
        <v>28</v>
      </c>
      <c r="Z13" s="48">
        <f t="shared" si="10"/>
        <v>72</v>
      </c>
      <c r="AA13" s="53">
        <f>IF(COUNTIF(Z$5:Z$16,Z13)&gt;1,RANK(Z13, Z$5:Z$16, 0) + (COUNT(Z$5:Z$16) + 1 - RANK(Z13, Z$5:Z$16, 0) - RANK(Z13, Z$5:Z$16, 1))/2,RANK(Z13, Z$5:Z$16, 0) + (COUNT(Z$5:Z$16) + 1 - RANK(Z13, Z$5:Z$16, 0) - RANK(Z13, Z$5:Z$16, 1)))</f>
        <v>6</v>
      </c>
      <c r="AB13" s="20"/>
      <c r="AC13" s="56"/>
      <c r="AD13" s="2"/>
      <c r="AE13" s="2"/>
    </row>
    <row r="14" spans="1:31" ht="35.25" customHeight="1" thickBot="1">
      <c r="A14" s="31">
        <v>10</v>
      </c>
      <c r="B14" s="4"/>
      <c r="C14" s="112" t="s">
        <v>45</v>
      </c>
      <c r="D14" s="98">
        <v>10</v>
      </c>
      <c r="E14" s="17">
        <v>1</v>
      </c>
      <c r="F14" s="40">
        <f t="shared" si="0"/>
        <v>24</v>
      </c>
      <c r="G14" s="12">
        <f t="shared" si="1"/>
        <v>9.5</v>
      </c>
      <c r="H14" s="95">
        <v>1</v>
      </c>
      <c r="I14" s="17">
        <v>3</v>
      </c>
      <c r="J14" s="40">
        <f t="shared" si="2"/>
        <v>60</v>
      </c>
      <c r="K14" s="12">
        <f t="shared" si="3"/>
        <v>6</v>
      </c>
      <c r="L14" s="95">
        <v>4</v>
      </c>
      <c r="M14" s="17">
        <v>2</v>
      </c>
      <c r="N14" s="40">
        <f t="shared" si="4"/>
        <v>120</v>
      </c>
      <c r="O14" s="12">
        <f t="shared" si="5"/>
        <v>1.5</v>
      </c>
      <c r="P14" s="95">
        <v>6</v>
      </c>
      <c r="Q14" s="17">
        <v>3</v>
      </c>
      <c r="R14" s="40">
        <f t="shared" si="6"/>
        <v>96</v>
      </c>
      <c r="S14" s="12">
        <f t="shared" si="7"/>
        <v>2.5</v>
      </c>
      <c r="T14" s="107">
        <v>7</v>
      </c>
      <c r="U14" s="17">
        <v>0</v>
      </c>
      <c r="V14" s="40">
        <f t="shared" si="8"/>
        <v>24</v>
      </c>
      <c r="W14" s="26">
        <f t="shared" si="9"/>
        <v>7</v>
      </c>
      <c r="X14" s="29">
        <f t="shared" si="11"/>
        <v>9</v>
      </c>
      <c r="Y14" s="28">
        <f t="shared" si="12"/>
        <v>26.5</v>
      </c>
      <c r="Z14" s="48">
        <f t="shared" si="10"/>
        <v>96</v>
      </c>
      <c r="AA14" s="53">
        <f t="shared" si="13"/>
        <v>4</v>
      </c>
      <c r="AB14" s="20"/>
      <c r="AC14" s="56"/>
      <c r="AD14" s="2"/>
      <c r="AE14" s="2"/>
    </row>
    <row r="15" spans="1:31" ht="35.25" hidden="1" customHeight="1" thickBot="1">
      <c r="A15" s="31">
        <v>11</v>
      </c>
      <c r="B15" s="4"/>
      <c r="C15" s="6"/>
      <c r="D15" s="16"/>
      <c r="E15" s="17">
        <v>-2</v>
      </c>
      <c r="F15" s="40">
        <f t="shared" si="0"/>
        <v>0</v>
      </c>
      <c r="G15" s="12">
        <f t="shared" si="1"/>
        <v>11.5</v>
      </c>
      <c r="H15" s="18"/>
      <c r="I15" s="17">
        <v>-2</v>
      </c>
      <c r="J15" s="40">
        <f t="shared" si="2"/>
        <v>0</v>
      </c>
      <c r="K15" s="12">
        <f t="shared" si="3"/>
        <v>11.5</v>
      </c>
      <c r="L15" s="18"/>
      <c r="M15" s="17">
        <v>-2</v>
      </c>
      <c r="N15" s="40">
        <f t="shared" si="4"/>
        <v>0</v>
      </c>
      <c r="O15" s="12">
        <f t="shared" si="5"/>
        <v>11.5</v>
      </c>
      <c r="P15" s="18"/>
      <c r="Q15" s="17">
        <v>-2</v>
      </c>
      <c r="R15" s="40">
        <f t="shared" si="6"/>
        <v>0</v>
      </c>
      <c r="S15" s="12">
        <f t="shared" si="7"/>
        <v>11.5</v>
      </c>
      <c r="T15" s="18"/>
      <c r="U15" s="17">
        <v>-2</v>
      </c>
      <c r="V15" s="40">
        <f t="shared" si="8"/>
        <v>0</v>
      </c>
      <c r="W15" s="26">
        <f t="shared" si="9"/>
        <v>11.5</v>
      </c>
      <c r="X15" s="29">
        <f t="shared" si="11"/>
        <v>-10</v>
      </c>
      <c r="Y15" s="28">
        <f t="shared" si="12"/>
        <v>57.5</v>
      </c>
      <c r="Z15" s="48">
        <f t="shared" si="10"/>
        <v>0</v>
      </c>
      <c r="AA15" s="53">
        <f t="shared" si="13"/>
        <v>11.5</v>
      </c>
      <c r="AB15" s="20"/>
      <c r="AC15" s="56"/>
      <c r="AD15" s="2"/>
      <c r="AE15" s="2"/>
    </row>
    <row r="16" spans="1:31" ht="30.75" hidden="1" customHeight="1" thickBot="1">
      <c r="A16" s="32">
        <v>12</v>
      </c>
      <c r="B16" s="5"/>
      <c r="C16" s="7"/>
      <c r="D16" s="21"/>
      <c r="E16" s="22">
        <v>-2</v>
      </c>
      <c r="F16" s="41">
        <f t="shared" si="0"/>
        <v>0</v>
      </c>
      <c r="G16" s="13">
        <f t="shared" si="1"/>
        <v>11.5</v>
      </c>
      <c r="H16" s="23"/>
      <c r="I16" s="22">
        <v>-2</v>
      </c>
      <c r="J16" s="41">
        <f t="shared" si="2"/>
        <v>0</v>
      </c>
      <c r="K16" s="13">
        <f t="shared" si="3"/>
        <v>11.5</v>
      </c>
      <c r="L16" s="23"/>
      <c r="M16" s="22">
        <v>-2</v>
      </c>
      <c r="N16" s="41">
        <f t="shared" si="4"/>
        <v>0</v>
      </c>
      <c r="O16" s="13">
        <f t="shared" si="5"/>
        <v>11.5</v>
      </c>
      <c r="P16" s="23"/>
      <c r="Q16" s="22">
        <v>-2</v>
      </c>
      <c r="R16" s="41">
        <f t="shared" si="6"/>
        <v>0</v>
      </c>
      <c r="S16" s="13">
        <f t="shared" si="7"/>
        <v>11.5</v>
      </c>
      <c r="T16" s="23"/>
      <c r="U16" s="22">
        <v>-2</v>
      </c>
      <c r="V16" s="41">
        <f t="shared" si="8"/>
        <v>0</v>
      </c>
      <c r="W16" s="27">
        <f t="shared" si="9"/>
        <v>11.5</v>
      </c>
      <c r="X16" s="29">
        <f t="shared" si="11"/>
        <v>-10</v>
      </c>
      <c r="Y16" s="28">
        <f t="shared" si="12"/>
        <v>57.5</v>
      </c>
      <c r="Z16" s="49">
        <f t="shared" si="10"/>
        <v>0</v>
      </c>
      <c r="AA16" s="54">
        <f t="shared" si="13"/>
        <v>11.5</v>
      </c>
      <c r="AB16" s="24"/>
      <c r="AC16" s="55"/>
    </row>
    <row r="17" spans="7:27">
      <c r="G17" s="10">
        <f>SUM(G5:G16)</f>
        <v>78</v>
      </c>
      <c r="K17" s="10">
        <f>SUM(K5:K16)</f>
        <v>78</v>
      </c>
      <c r="O17" s="10">
        <f>SUM(O5:O16)</f>
        <v>78</v>
      </c>
      <c r="S17" s="10">
        <f>SUM(S5:S16)</f>
        <v>78</v>
      </c>
      <c r="W17" s="10">
        <f>SUM(W5:W16)</f>
        <v>78</v>
      </c>
      <c r="Y17" s="10">
        <f>SUM(Y5:Y16)</f>
        <v>390</v>
      </c>
      <c r="Z17" s="42"/>
      <c r="AA17" s="10">
        <f>SUM(AA5:AA16)</f>
        <v>78</v>
      </c>
    </row>
    <row r="20" spans="7:27">
      <c r="H20" s="9"/>
      <c r="L20" s="9"/>
      <c r="P20" s="9"/>
      <c r="T20" s="9"/>
    </row>
  </sheetData>
  <mergeCells count="10">
    <mergeCell ref="T3:W3"/>
    <mergeCell ref="X3:Y3"/>
    <mergeCell ref="AA3:AB3"/>
    <mergeCell ref="A3:A4"/>
    <mergeCell ref="B3:B4"/>
    <mergeCell ref="C3:C4"/>
    <mergeCell ref="D3:G3"/>
    <mergeCell ref="H3:K3"/>
    <mergeCell ref="L3:O3"/>
    <mergeCell ref="P3:S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0"/>
  <sheetViews>
    <sheetView workbookViewId="0">
      <selection activeCell="C1" sqref="C1"/>
    </sheetView>
  </sheetViews>
  <sheetFormatPr defaultRowHeight="16.5"/>
  <cols>
    <col min="1" max="1" width="4" customWidth="1"/>
    <col min="2" max="2" width="9.42578125" hidden="1" customWidth="1"/>
    <col min="3" max="3" width="21" customWidth="1"/>
    <col min="4" max="4" width="5" style="9" customWidth="1"/>
    <col min="5" max="5" width="5" customWidth="1"/>
    <col min="6" max="6" width="3.85546875" style="37" hidden="1" customWidth="1"/>
    <col min="7" max="9" width="5" customWidth="1"/>
    <col min="10" max="10" width="9.140625" style="37" hidden="1" customWidth="1"/>
    <col min="11" max="13" width="5" customWidth="1"/>
    <col min="14" max="14" width="7.140625" style="37" hidden="1" customWidth="1"/>
    <col min="15" max="17" width="5" customWidth="1"/>
    <col min="18" max="18" width="3.85546875" style="37" hidden="1" customWidth="1"/>
    <col min="19" max="19" width="5" customWidth="1"/>
    <col min="20" max="21" width="6" customWidth="1"/>
    <col min="22" max="22" width="5.140625" style="37" hidden="1" customWidth="1"/>
    <col min="23" max="24" width="6.85546875" customWidth="1"/>
    <col min="26" max="26" width="0" hidden="1" customWidth="1"/>
    <col min="28" max="28" width="0" hidden="1" customWidth="1"/>
  </cols>
  <sheetData>
    <row r="1" spans="1:29" ht="29.25" customHeight="1">
      <c r="C1" s="8" t="s">
        <v>80</v>
      </c>
    </row>
    <row r="2" spans="1:29" ht="17.25" thickBot="1"/>
    <row r="3" spans="1:29" ht="24" customHeight="1" thickBot="1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3"/>
      <c r="AA3" s="124" t="s">
        <v>10</v>
      </c>
      <c r="AB3" s="127"/>
    </row>
    <row r="4" spans="1:29" ht="20.100000000000001" customHeight="1" thickBot="1">
      <c r="A4" s="129"/>
      <c r="B4" s="131"/>
      <c r="C4" s="133"/>
      <c r="D4" s="36" t="s">
        <v>12</v>
      </c>
      <c r="E4" s="33" t="s">
        <v>14</v>
      </c>
      <c r="F4" s="38"/>
      <c r="G4" s="35" t="s">
        <v>11</v>
      </c>
      <c r="H4" s="33" t="s">
        <v>12</v>
      </c>
      <c r="I4" s="33" t="s">
        <v>14</v>
      </c>
      <c r="J4" s="38"/>
      <c r="K4" s="35" t="s">
        <v>11</v>
      </c>
      <c r="L4" s="35" t="s">
        <v>12</v>
      </c>
      <c r="M4" s="36" t="s">
        <v>14</v>
      </c>
      <c r="N4" s="38"/>
      <c r="O4" s="35" t="s">
        <v>11</v>
      </c>
      <c r="P4" s="35" t="s">
        <v>12</v>
      </c>
      <c r="Q4" s="36" t="s">
        <v>14</v>
      </c>
      <c r="R4" s="38"/>
      <c r="S4" s="35" t="s">
        <v>11</v>
      </c>
      <c r="T4" s="33" t="s">
        <v>12</v>
      </c>
      <c r="U4" s="33" t="s">
        <v>14</v>
      </c>
      <c r="V4" s="38"/>
      <c r="W4" s="34" t="s">
        <v>11</v>
      </c>
      <c r="X4" s="44" t="s">
        <v>8</v>
      </c>
      <c r="Y4" s="45" t="s">
        <v>11</v>
      </c>
      <c r="Z4" s="46"/>
      <c r="AA4" s="50" t="s">
        <v>4</v>
      </c>
      <c r="AB4" s="51" t="s">
        <v>9</v>
      </c>
    </row>
    <row r="5" spans="1:29" ht="35.25" customHeight="1" thickBot="1">
      <c r="A5" s="30">
        <v>1</v>
      </c>
      <c r="B5" s="3"/>
      <c r="C5" s="111" t="s">
        <v>46</v>
      </c>
      <c r="D5" s="96">
        <v>2</v>
      </c>
      <c r="E5" s="14">
        <v>13</v>
      </c>
      <c r="F5" s="39">
        <f t="shared" ref="F5:F16" si="0">COUNTIF(E$5:E$16,"&lt;"&amp;E5)*ROWS(E$5:E$16)</f>
        <v>120</v>
      </c>
      <c r="G5" s="11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2</v>
      </c>
      <c r="H5" s="93">
        <v>9</v>
      </c>
      <c r="I5" s="14">
        <v>3</v>
      </c>
      <c r="J5" s="39">
        <f t="shared" ref="J5:J16" si="2">COUNTIF(I$5:I$16,"&lt;"&amp;I5)*ROWS(I$5:I$16)</f>
        <v>48</v>
      </c>
      <c r="K5" s="11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7.5</v>
      </c>
      <c r="L5" s="99">
        <v>7</v>
      </c>
      <c r="M5" s="14">
        <v>5</v>
      </c>
      <c r="N5" s="39">
        <f t="shared" ref="N5:N16" si="4">COUNTIF(M$5:M$16,"&lt;"&amp;M5)*ROWS(M$5:M$16)</f>
        <v>108</v>
      </c>
      <c r="O5" s="11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2.5</v>
      </c>
      <c r="P5" s="99">
        <v>3</v>
      </c>
      <c r="Q5" s="14">
        <v>2</v>
      </c>
      <c r="R5" s="39">
        <f t="shared" ref="R5:R16" si="6">COUNTIF(Q$5:Q$16,"&lt;"&amp;Q5)*ROWS(Q$5:Q$16)</f>
        <v>84</v>
      </c>
      <c r="S5" s="11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4.5</v>
      </c>
      <c r="T5" s="102">
        <v>6</v>
      </c>
      <c r="U5" s="14">
        <v>1</v>
      </c>
      <c r="V5" s="39">
        <f t="shared" ref="V5:V16" si="8">COUNTIF(U$5:U$16,"&lt;"&amp;U5)*ROWS(U$5:U$16)</f>
        <v>60</v>
      </c>
      <c r="W5" s="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5</v>
      </c>
      <c r="X5" s="29">
        <f>E5+I5+M5+Q5+U5</f>
        <v>24</v>
      </c>
      <c r="Y5" s="28">
        <f>SUM(G5,K5,O5,S5,W5)</f>
        <v>21.5</v>
      </c>
      <c r="Z5" s="47">
        <f t="shared" ref="Z5:Z16" si="10">COUNTIF(Y$5:Y$16,"&gt;"&amp;Y5)*ROWS(Y$5:Y$16)</f>
        <v>120</v>
      </c>
      <c r="AA5" s="52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2</v>
      </c>
      <c r="AB5" s="15"/>
    </row>
    <row r="6" spans="1:29" ht="35.25" customHeight="1" thickBot="1">
      <c r="A6" s="31">
        <v>2</v>
      </c>
      <c r="B6" s="4"/>
      <c r="C6" s="112" t="s">
        <v>47</v>
      </c>
      <c r="D6" s="97">
        <v>3</v>
      </c>
      <c r="E6" s="17">
        <v>0</v>
      </c>
      <c r="F6" s="40">
        <f t="shared" si="0"/>
        <v>24</v>
      </c>
      <c r="G6" s="12">
        <f t="shared" si="1"/>
        <v>10</v>
      </c>
      <c r="H6" s="94">
        <v>8</v>
      </c>
      <c r="I6" s="17">
        <v>0</v>
      </c>
      <c r="J6" s="40">
        <f t="shared" si="2"/>
        <v>24</v>
      </c>
      <c r="K6" s="12">
        <f t="shared" si="3"/>
        <v>10</v>
      </c>
      <c r="L6" s="100">
        <v>6</v>
      </c>
      <c r="M6" s="17">
        <v>0</v>
      </c>
      <c r="N6" s="40">
        <f t="shared" si="4"/>
        <v>24</v>
      </c>
      <c r="O6" s="12">
        <f t="shared" si="5"/>
        <v>10</v>
      </c>
      <c r="P6" s="100">
        <v>8</v>
      </c>
      <c r="Q6" s="17">
        <v>1</v>
      </c>
      <c r="R6" s="40">
        <f t="shared" si="6"/>
        <v>48</v>
      </c>
      <c r="S6" s="12">
        <f t="shared" si="7"/>
        <v>7</v>
      </c>
      <c r="T6" s="103">
        <v>2</v>
      </c>
      <c r="U6" s="17">
        <v>0</v>
      </c>
      <c r="V6" s="40">
        <f t="shared" si="8"/>
        <v>24</v>
      </c>
      <c r="W6" s="26">
        <f t="shared" si="9"/>
        <v>9</v>
      </c>
      <c r="X6" s="29">
        <f t="shared" ref="X6:X16" si="12">E6+I6+M6+Q6+U6</f>
        <v>1</v>
      </c>
      <c r="Y6" s="28">
        <f t="shared" ref="Y6:Y16" si="13">SUM(G6,K6,O6,S6,W6)</f>
        <v>46</v>
      </c>
      <c r="Z6" s="48">
        <f t="shared" si="10"/>
        <v>24</v>
      </c>
      <c r="AA6" s="53">
        <f t="shared" si="11"/>
        <v>10</v>
      </c>
      <c r="AB6" s="19"/>
      <c r="AC6" s="57"/>
    </row>
    <row r="7" spans="1:29" ht="35.25" customHeight="1" thickBot="1">
      <c r="A7" s="31">
        <v>3</v>
      </c>
      <c r="B7" s="4"/>
      <c r="C7" s="112" t="s">
        <v>48</v>
      </c>
      <c r="D7" s="97">
        <v>5</v>
      </c>
      <c r="E7" s="17">
        <v>5</v>
      </c>
      <c r="F7" s="40">
        <f t="shared" si="0"/>
        <v>84</v>
      </c>
      <c r="G7" s="12">
        <f t="shared" si="1"/>
        <v>5</v>
      </c>
      <c r="H7" s="94">
        <v>7</v>
      </c>
      <c r="I7" s="17">
        <v>3</v>
      </c>
      <c r="J7" s="40">
        <f t="shared" si="2"/>
        <v>48</v>
      </c>
      <c r="K7" s="12">
        <f t="shared" si="3"/>
        <v>7.5</v>
      </c>
      <c r="L7" s="100">
        <v>10</v>
      </c>
      <c r="M7" s="17">
        <v>1</v>
      </c>
      <c r="N7" s="40">
        <f t="shared" si="4"/>
        <v>36</v>
      </c>
      <c r="O7" s="12">
        <f t="shared" si="5"/>
        <v>8.5</v>
      </c>
      <c r="P7" s="100">
        <v>1</v>
      </c>
      <c r="Q7" s="17">
        <v>1</v>
      </c>
      <c r="R7" s="40">
        <f t="shared" si="6"/>
        <v>48</v>
      </c>
      <c r="S7" s="12">
        <f t="shared" si="7"/>
        <v>7</v>
      </c>
      <c r="T7" s="103">
        <v>4</v>
      </c>
      <c r="U7" s="17">
        <v>0</v>
      </c>
      <c r="V7" s="40">
        <f t="shared" si="8"/>
        <v>24</v>
      </c>
      <c r="W7" s="26">
        <f t="shared" si="9"/>
        <v>9</v>
      </c>
      <c r="X7" s="29">
        <f t="shared" si="12"/>
        <v>10</v>
      </c>
      <c r="Y7" s="28">
        <f t="shared" si="13"/>
        <v>37</v>
      </c>
      <c r="Z7" s="48">
        <f t="shared" si="10"/>
        <v>36</v>
      </c>
      <c r="AA7" s="53">
        <f t="shared" si="11"/>
        <v>9</v>
      </c>
      <c r="AB7" s="19"/>
      <c r="AC7" s="57"/>
    </row>
    <row r="8" spans="1:29" ht="35.25" customHeight="1" thickBot="1">
      <c r="A8" s="31">
        <v>4</v>
      </c>
      <c r="B8" s="4"/>
      <c r="C8" s="112" t="s">
        <v>49</v>
      </c>
      <c r="D8" s="97">
        <v>7</v>
      </c>
      <c r="E8" s="17">
        <v>9</v>
      </c>
      <c r="F8" s="40">
        <f t="shared" si="0"/>
        <v>108</v>
      </c>
      <c r="G8" s="12">
        <f t="shared" si="1"/>
        <v>3</v>
      </c>
      <c r="H8" s="94">
        <v>6</v>
      </c>
      <c r="I8" s="17">
        <v>4</v>
      </c>
      <c r="J8" s="40">
        <f t="shared" si="2"/>
        <v>72</v>
      </c>
      <c r="K8" s="12">
        <f t="shared" si="3"/>
        <v>5.5</v>
      </c>
      <c r="L8" s="100">
        <v>9</v>
      </c>
      <c r="M8" s="17">
        <v>1</v>
      </c>
      <c r="N8" s="40">
        <f t="shared" si="4"/>
        <v>36</v>
      </c>
      <c r="O8" s="12">
        <f t="shared" si="5"/>
        <v>8.5</v>
      </c>
      <c r="P8" s="100">
        <v>2</v>
      </c>
      <c r="Q8" s="17">
        <v>3</v>
      </c>
      <c r="R8" s="40">
        <f t="shared" si="6"/>
        <v>108</v>
      </c>
      <c r="S8" s="12">
        <f t="shared" si="7"/>
        <v>2.5</v>
      </c>
      <c r="T8" s="103">
        <v>3</v>
      </c>
      <c r="U8" s="17">
        <v>1</v>
      </c>
      <c r="V8" s="40">
        <f t="shared" si="8"/>
        <v>60</v>
      </c>
      <c r="W8" s="26">
        <f t="shared" si="9"/>
        <v>5</v>
      </c>
      <c r="X8" s="29">
        <f t="shared" si="12"/>
        <v>18</v>
      </c>
      <c r="Y8" s="28">
        <f t="shared" si="13"/>
        <v>24.5</v>
      </c>
      <c r="Z8" s="48">
        <f t="shared" si="10"/>
        <v>84</v>
      </c>
      <c r="AA8" s="53">
        <f t="shared" si="11"/>
        <v>5</v>
      </c>
      <c r="AB8" s="19"/>
      <c r="AC8" s="57"/>
    </row>
    <row r="9" spans="1:29" ht="35.25" customHeight="1" thickBot="1">
      <c r="A9" s="31">
        <v>5</v>
      </c>
      <c r="B9" s="4"/>
      <c r="C9" s="112" t="s">
        <v>50</v>
      </c>
      <c r="D9" s="97">
        <v>8</v>
      </c>
      <c r="E9" s="17">
        <v>6</v>
      </c>
      <c r="F9" s="40">
        <f t="shared" si="0"/>
        <v>96</v>
      </c>
      <c r="G9" s="12">
        <f t="shared" si="1"/>
        <v>4</v>
      </c>
      <c r="H9" s="94">
        <v>4</v>
      </c>
      <c r="I9" s="17">
        <v>7</v>
      </c>
      <c r="J9" s="40">
        <f t="shared" si="2"/>
        <v>108</v>
      </c>
      <c r="K9" s="12">
        <f t="shared" si="3"/>
        <v>2.5</v>
      </c>
      <c r="L9" s="100">
        <v>1</v>
      </c>
      <c r="M9" s="17">
        <v>8</v>
      </c>
      <c r="N9" s="40">
        <f t="shared" si="4"/>
        <v>132</v>
      </c>
      <c r="O9" s="12">
        <f t="shared" si="5"/>
        <v>1</v>
      </c>
      <c r="P9" s="100">
        <v>9</v>
      </c>
      <c r="Q9" s="17">
        <v>3</v>
      </c>
      <c r="R9" s="40">
        <f t="shared" si="6"/>
        <v>108</v>
      </c>
      <c r="S9" s="12">
        <f t="shared" si="7"/>
        <v>2.5</v>
      </c>
      <c r="T9" s="103">
        <v>5</v>
      </c>
      <c r="U9" s="17">
        <v>1</v>
      </c>
      <c r="V9" s="40">
        <f t="shared" si="8"/>
        <v>60</v>
      </c>
      <c r="W9" s="26">
        <f t="shared" si="9"/>
        <v>5</v>
      </c>
      <c r="X9" s="29">
        <f t="shared" si="12"/>
        <v>25</v>
      </c>
      <c r="Y9" s="28">
        <f t="shared" si="13"/>
        <v>15</v>
      </c>
      <c r="Z9" s="48">
        <f t="shared" si="10"/>
        <v>132</v>
      </c>
      <c r="AA9" s="53">
        <f t="shared" si="11"/>
        <v>1</v>
      </c>
      <c r="AB9" s="19"/>
      <c r="AC9" s="57"/>
    </row>
    <row r="10" spans="1:29" ht="35.25" customHeight="1" thickBot="1">
      <c r="A10" s="31">
        <v>6</v>
      </c>
      <c r="B10" s="4"/>
      <c r="C10" s="112" t="s">
        <v>51</v>
      </c>
      <c r="D10" s="97">
        <v>1</v>
      </c>
      <c r="E10" s="17">
        <v>16</v>
      </c>
      <c r="F10" s="40">
        <f t="shared" si="0"/>
        <v>132</v>
      </c>
      <c r="G10" s="12">
        <f t="shared" si="1"/>
        <v>1</v>
      </c>
      <c r="H10" s="94">
        <v>10</v>
      </c>
      <c r="I10" s="17">
        <v>2</v>
      </c>
      <c r="J10" s="40">
        <f t="shared" si="2"/>
        <v>36</v>
      </c>
      <c r="K10" s="12">
        <f t="shared" si="3"/>
        <v>9</v>
      </c>
      <c r="L10" s="100">
        <v>5</v>
      </c>
      <c r="M10" s="17">
        <v>3</v>
      </c>
      <c r="N10" s="40">
        <f t="shared" si="4"/>
        <v>72</v>
      </c>
      <c r="O10" s="12">
        <f t="shared" si="5"/>
        <v>5</v>
      </c>
      <c r="P10" s="100">
        <v>4</v>
      </c>
      <c r="Q10" s="17">
        <v>0</v>
      </c>
      <c r="R10" s="40">
        <f t="shared" si="6"/>
        <v>24</v>
      </c>
      <c r="S10" s="12">
        <f t="shared" si="7"/>
        <v>9.5</v>
      </c>
      <c r="T10" s="103">
        <v>8</v>
      </c>
      <c r="U10" s="17">
        <v>2</v>
      </c>
      <c r="V10" s="40">
        <f t="shared" si="8"/>
        <v>120</v>
      </c>
      <c r="W10" s="26">
        <f t="shared" si="9"/>
        <v>2</v>
      </c>
      <c r="X10" s="29">
        <f t="shared" si="12"/>
        <v>23</v>
      </c>
      <c r="Y10" s="28">
        <f t="shared" si="13"/>
        <v>26.5</v>
      </c>
      <c r="Z10" s="48">
        <f t="shared" si="10"/>
        <v>72</v>
      </c>
      <c r="AA10" s="53">
        <f t="shared" si="11"/>
        <v>6</v>
      </c>
      <c r="AB10" s="19"/>
      <c r="AC10" s="57"/>
    </row>
    <row r="11" spans="1:29" ht="35.25" customHeight="1" thickBot="1">
      <c r="A11" s="31">
        <v>7</v>
      </c>
      <c r="B11" s="4"/>
      <c r="C11" s="112" t="s">
        <v>52</v>
      </c>
      <c r="D11" s="97">
        <v>4</v>
      </c>
      <c r="E11" s="17">
        <v>3</v>
      </c>
      <c r="F11" s="40">
        <f t="shared" si="0"/>
        <v>60</v>
      </c>
      <c r="G11" s="12">
        <f t="shared" si="1"/>
        <v>6.5</v>
      </c>
      <c r="H11" s="94">
        <v>5</v>
      </c>
      <c r="I11" s="17">
        <v>6</v>
      </c>
      <c r="J11" s="40">
        <f t="shared" si="2"/>
        <v>96</v>
      </c>
      <c r="K11" s="12">
        <f t="shared" si="3"/>
        <v>4</v>
      </c>
      <c r="L11" s="100">
        <v>8</v>
      </c>
      <c r="M11" s="17">
        <v>5</v>
      </c>
      <c r="N11" s="40">
        <f t="shared" si="4"/>
        <v>108</v>
      </c>
      <c r="O11" s="12">
        <f t="shared" si="5"/>
        <v>2.5</v>
      </c>
      <c r="P11" s="100">
        <v>10</v>
      </c>
      <c r="Q11" s="17">
        <v>0</v>
      </c>
      <c r="R11" s="40">
        <f t="shared" si="6"/>
        <v>24</v>
      </c>
      <c r="S11" s="12">
        <f t="shared" si="7"/>
        <v>9.5</v>
      </c>
      <c r="T11" s="103">
        <v>1</v>
      </c>
      <c r="U11" s="17">
        <v>4</v>
      </c>
      <c r="V11" s="40">
        <f t="shared" si="8"/>
        <v>132</v>
      </c>
      <c r="W11" s="26">
        <f t="shared" si="9"/>
        <v>1</v>
      </c>
      <c r="X11" s="29">
        <f t="shared" si="12"/>
        <v>18</v>
      </c>
      <c r="Y11" s="28">
        <f t="shared" si="13"/>
        <v>23.5</v>
      </c>
      <c r="Z11" s="48">
        <f t="shared" si="10"/>
        <v>96</v>
      </c>
      <c r="AA11" s="53">
        <f t="shared" si="11"/>
        <v>4</v>
      </c>
      <c r="AB11" s="20"/>
      <c r="AC11" s="57"/>
    </row>
    <row r="12" spans="1:29" ht="35.25" customHeight="1" thickBot="1">
      <c r="A12" s="31">
        <v>8</v>
      </c>
      <c r="B12" s="4"/>
      <c r="C12" s="112" t="s">
        <v>53</v>
      </c>
      <c r="D12" s="97">
        <v>6</v>
      </c>
      <c r="E12" s="17">
        <v>2</v>
      </c>
      <c r="F12" s="40">
        <f t="shared" si="0"/>
        <v>36</v>
      </c>
      <c r="G12" s="12">
        <f t="shared" si="1"/>
        <v>8.5</v>
      </c>
      <c r="H12" s="94">
        <v>3</v>
      </c>
      <c r="I12" s="17">
        <v>4</v>
      </c>
      <c r="J12" s="40">
        <f t="shared" si="2"/>
        <v>72</v>
      </c>
      <c r="K12" s="12">
        <f t="shared" si="3"/>
        <v>5.5</v>
      </c>
      <c r="L12" s="100">
        <v>2</v>
      </c>
      <c r="M12" s="17">
        <v>3</v>
      </c>
      <c r="N12" s="40">
        <f t="shared" si="4"/>
        <v>72</v>
      </c>
      <c r="O12" s="12">
        <f t="shared" si="5"/>
        <v>5</v>
      </c>
      <c r="P12" s="100">
        <v>7</v>
      </c>
      <c r="Q12" s="17">
        <v>2</v>
      </c>
      <c r="R12" s="40">
        <f t="shared" si="6"/>
        <v>84</v>
      </c>
      <c r="S12" s="12">
        <f t="shared" si="7"/>
        <v>4.5</v>
      </c>
      <c r="T12" s="103">
        <v>10</v>
      </c>
      <c r="U12" s="17">
        <v>1</v>
      </c>
      <c r="V12" s="40">
        <f t="shared" si="8"/>
        <v>60</v>
      </c>
      <c r="W12" s="26">
        <f t="shared" si="9"/>
        <v>5</v>
      </c>
      <c r="X12" s="29">
        <f t="shared" si="12"/>
        <v>12</v>
      </c>
      <c r="Y12" s="28">
        <f t="shared" si="13"/>
        <v>28.5</v>
      </c>
      <c r="Z12" s="48">
        <f t="shared" si="10"/>
        <v>60</v>
      </c>
      <c r="AA12" s="53">
        <f t="shared" si="11"/>
        <v>7</v>
      </c>
      <c r="AB12" s="20"/>
      <c r="AC12" s="57"/>
    </row>
    <row r="13" spans="1:29" ht="35.25" customHeight="1" thickBot="1">
      <c r="A13" s="31">
        <v>9</v>
      </c>
      <c r="B13" s="4"/>
      <c r="C13" s="112" t="s">
        <v>54</v>
      </c>
      <c r="D13" s="97">
        <v>9</v>
      </c>
      <c r="E13" s="17">
        <v>3</v>
      </c>
      <c r="F13" s="40">
        <f t="shared" si="0"/>
        <v>60</v>
      </c>
      <c r="G13" s="12">
        <f t="shared" si="1"/>
        <v>6.5</v>
      </c>
      <c r="H13" s="94">
        <v>2</v>
      </c>
      <c r="I13" s="17">
        <v>7</v>
      </c>
      <c r="J13" s="40">
        <f t="shared" si="2"/>
        <v>108</v>
      </c>
      <c r="K13" s="12">
        <f t="shared" si="3"/>
        <v>2.5</v>
      </c>
      <c r="L13" s="100">
        <v>3</v>
      </c>
      <c r="M13" s="17">
        <v>3</v>
      </c>
      <c r="N13" s="40">
        <f t="shared" si="4"/>
        <v>72</v>
      </c>
      <c r="O13" s="12">
        <f t="shared" si="5"/>
        <v>5</v>
      </c>
      <c r="P13" s="100">
        <v>5</v>
      </c>
      <c r="Q13" s="17">
        <v>1</v>
      </c>
      <c r="R13" s="40">
        <f t="shared" si="6"/>
        <v>48</v>
      </c>
      <c r="S13" s="12">
        <f t="shared" si="7"/>
        <v>7</v>
      </c>
      <c r="T13" s="103">
        <v>9</v>
      </c>
      <c r="U13" s="17">
        <v>0</v>
      </c>
      <c r="V13" s="40">
        <f t="shared" si="8"/>
        <v>24</v>
      </c>
      <c r="W13" s="26">
        <f t="shared" si="9"/>
        <v>9</v>
      </c>
      <c r="X13" s="29">
        <f t="shared" si="12"/>
        <v>14</v>
      </c>
      <c r="Y13" s="28">
        <f t="shared" si="13"/>
        <v>30</v>
      </c>
      <c r="Z13" s="48">
        <f t="shared" si="10"/>
        <v>48</v>
      </c>
      <c r="AA13" s="53">
        <f t="shared" si="11"/>
        <v>8</v>
      </c>
      <c r="AB13" s="20"/>
      <c r="AC13" s="57"/>
    </row>
    <row r="14" spans="1:29" ht="35.25" customHeight="1" thickBot="1">
      <c r="A14" s="31">
        <v>10</v>
      </c>
      <c r="B14" s="4"/>
      <c r="C14" s="112" t="s">
        <v>55</v>
      </c>
      <c r="D14" s="98">
        <v>10</v>
      </c>
      <c r="E14" s="17">
        <v>2</v>
      </c>
      <c r="F14" s="40">
        <f t="shared" si="0"/>
        <v>36</v>
      </c>
      <c r="G14" s="12">
        <f t="shared" si="1"/>
        <v>8.5</v>
      </c>
      <c r="H14" s="95">
        <v>1</v>
      </c>
      <c r="I14" s="17">
        <v>9</v>
      </c>
      <c r="J14" s="40">
        <f t="shared" si="2"/>
        <v>132</v>
      </c>
      <c r="K14" s="12">
        <f t="shared" si="3"/>
        <v>1</v>
      </c>
      <c r="L14" s="101">
        <v>4</v>
      </c>
      <c r="M14" s="17">
        <v>2</v>
      </c>
      <c r="N14" s="40">
        <f t="shared" si="4"/>
        <v>60</v>
      </c>
      <c r="O14" s="12">
        <f t="shared" si="5"/>
        <v>7</v>
      </c>
      <c r="P14" s="101">
        <v>6</v>
      </c>
      <c r="Q14" s="17">
        <v>4</v>
      </c>
      <c r="R14" s="40">
        <f t="shared" si="6"/>
        <v>132</v>
      </c>
      <c r="S14" s="12">
        <f t="shared" si="7"/>
        <v>1</v>
      </c>
      <c r="T14" s="104">
        <v>7</v>
      </c>
      <c r="U14" s="17">
        <v>1</v>
      </c>
      <c r="V14" s="40">
        <f t="shared" si="8"/>
        <v>60</v>
      </c>
      <c r="W14" s="26">
        <f t="shared" si="9"/>
        <v>5</v>
      </c>
      <c r="X14" s="29">
        <f t="shared" si="12"/>
        <v>18</v>
      </c>
      <c r="Y14" s="28">
        <f t="shared" si="13"/>
        <v>22.5</v>
      </c>
      <c r="Z14" s="48">
        <f t="shared" si="10"/>
        <v>108</v>
      </c>
      <c r="AA14" s="53">
        <f t="shared" si="11"/>
        <v>3</v>
      </c>
      <c r="AB14" s="20"/>
      <c r="AC14" s="57"/>
    </row>
    <row r="15" spans="1:29" ht="35.25" hidden="1" customHeight="1" thickBot="1">
      <c r="A15" s="31">
        <v>11</v>
      </c>
      <c r="B15" s="4"/>
      <c r="C15" s="6"/>
      <c r="D15" s="16"/>
      <c r="E15" s="17">
        <v>-2</v>
      </c>
      <c r="F15" s="40">
        <f t="shared" si="0"/>
        <v>0</v>
      </c>
      <c r="G15" s="12">
        <f t="shared" si="1"/>
        <v>11.5</v>
      </c>
      <c r="H15" s="18"/>
      <c r="I15" s="17">
        <v>-2</v>
      </c>
      <c r="J15" s="40">
        <f t="shared" si="2"/>
        <v>0</v>
      </c>
      <c r="K15" s="12">
        <f t="shared" si="3"/>
        <v>11.5</v>
      </c>
      <c r="L15" s="18"/>
      <c r="M15" s="17">
        <v>-2</v>
      </c>
      <c r="N15" s="40">
        <f t="shared" si="4"/>
        <v>0</v>
      </c>
      <c r="O15" s="12">
        <f t="shared" si="5"/>
        <v>11.5</v>
      </c>
      <c r="P15" s="18"/>
      <c r="Q15" s="17">
        <v>-2</v>
      </c>
      <c r="R15" s="40">
        <f t="shared" si="6"/>
        <v>0</v>
      </c>
      <c r="S15" s="12">
        <f t="shared" si="7"/>
        <v>11.5</v>
      </c>
      <c r="T15" s="18"/>
      <c r="U15" s="17">
        <v>-2</v>
      </c>
      <c r="V15" s="40">
        <f t="shared" si="8"/>
        <v>0</v>
      </c>
      <c r="W15" s="26">
        <f t="shared" si="9"/>
        <v>11.5</v>
      </c>
      <c r="X15" s="29">
        <f t="shared" si="12"/>
        <v>-10</v>
      </c>
      <c r="Y15" s="28">
        <f t="shared" si="13"/>
        <v>57.5</v>
      </c>
      <c r="Z15" s="48">
        <f t="shared" si="10"/>
        <v>0</v>
      </c>
      <c r="AA15" s="53">
        <f t="shared" si="11"/>
        <v>11.5</v>
      </c>
      <c r="AB15" s="20"/>
      <c r="AC15" s="57"/>
    </row>
    <row r="16" spans="1:29" ht="35.25" hidden="1" customHeight="1" thickBot="1">
      <c r="A16" s="32">
        <v>12</v>
      </c>
      <c r="B16" s="5"/>
      <c r="C16" s="7"/>
      <c r="D16" s="21"/>
      <c r="E16" s="22">
        <v>-2</v>
      </c>
      <c r="F16" s="41">
        <f t="shared" si="0"/>
        <v>0</v>
      </c>
      <c r="G16" s="13">
        <f t="shared" si="1"/>
        <v>11.5</v>
      </c>
      <c r="H16" s="23"/>
      <c r="I16" s="22">
        <v>-2</v>
      </c>
      <c r="J16" s="41">
        <f t="shared" si="2"/>
        <v>0</v>
      </c>
      <c r="K16" s="13">
        <f t="shared" si="3"/>
        <v>11.5</v>
      </c>
      <c r="L16" s="23"/>
      <c r="M16" s="22">
        <v>-2</v>
      </c>
      <c r="N16" s="41">
        <f t="shared" si="4"/>
        <v>0</v>
      </c>
      <c r="O16" s="13">
        <f t="shared" si="5"/>
        <v>11.5</v>
      </c>
      <c r="P16" s="23"/>
      <c r="Q16" s="22">
        <v>-2</v>
      </c>
      <c r="R16" s="41">
        <f t="shared" si="6"/>
        <v>0</v>
      </c>
      <c r="S16" s="13">
        <f t="shared" si="7"/>
        <v>11.5</v>
      </c>
      <c r="T16" s="23"/>
      <c r="U16" s="22">
        <v>-2</v>
      </c>
      <c r="V16" s="41">
        <f t="shared" si="8"/>
        <v>0</v>
      </c>
      <c r="W16" s="27">
        <f t="shared" si="9"/>
        <v>11.5</v>
      </c>
      <c r="X16" s="29">
        <f t="shared" si="12"/>
        <v>-10</v>
      </c>
      <c r="Y16" s="28">
        <f t="shared" si="13"/>
        <v>57.5</v>
      </c>
      <c r="Z16" s="49">
        <f t="shared" si="10"/>
        <v>0</v>
      </c>
      <c r="AA16" s="54">
        <f t="shared" si="11"/>
        <v>11.5</v>
      </c>
      <c r="AB16" s="24"/>
      <c r="AC16" s="57"/>
    </row>
    <row r="17" spans="7:27">
      <c r="G17" s="10">
        <f>SUM(G5:G16)</f>
        <v>78</v>
      </c>
      <c r="K17" s="10">
        <f>SUM(K5:K16)</f>
        <v>78</v>
      </c>
      <c r="O17" s="10">
        <f>SUM(O5:O16)</f>
        <v>78</v>
      </c>
      <c r="S17" s="10">
        <f>SUM(S5:S16)</f>
        <v>78</v>
      </c>
      <c r="W17" s="10">
        <f>SUM(W5:W16)</f>
        <v>78</v>
      </c>
      <c r="Y17" s="10">
        <f>SUM(Y5:Y16)</f>
        <v>390</v>
      </c>
      <c r="Z17" s="42"/>
      <c r="AA17" s="10">
        <f>SUM(AA5:AA16)</f>
        <v>78</v>
      </c>
    </row>
    <row r="20" spans="7:27">
      <c r="H20" s="9"/>
      <c r="L20" s="9"/>
      <c r="P20" s="9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workbookViewId="0">
      <selection activeCell="C1" sqref="C1"/>
    </sheetView>
  </sheetViews>
  <sheetFormatPr defaultRowHeight="16.5"/>
  <cols>
    <col min="1" max="1" width="4.28515625" customWidth="1"/>
    <col min="2" max="2" width="9.42578125" hidden="1" customWidth="1"/>
    <col min="3" max="3" width="18.28515625" customWidth="1"/>
    <col min="4" max="4" width="5" style="9" customWidth="1"/>
    <col min="5" max="5" width="5" customWidth="1"/>
    <col min="6" max="6" width="3.85546875" style="37" hidden="1" customWidth="1"/>
    <col min="7" max="9" width="5" customWidth="1"/>
    <col min="10" max="10" width="9.140625" style="37" hidden="1" customWidth="1"/>
    <col min="11" max="13" width="5" customWidth="1"/>
    <col min="14" max="14" width="7.140625" style="37" hidden="1" customWidth="1"/>
    <col min="15" max="17" width="5" customWidth="1"/>
    <col min="18" max="18" width="3.85546875" style="37" hidden="1" customWidth="1"/>
    <col min="19" max="19" width="5" customWidth="1"/>
    <col min="20" max="20" width="5.7109375" customWidth="1"/>
    <col min="21" max="21" width="5.5703125" customWidth="1"/>
    <col min="22" max="22" width="5.140625" style="37" hidden="1" customWidth="1"/>
    <col min="23" max="24" width="6.85546875" customWidth="1"/>
    <col min="25" max="25" width="7.42578125" customWidth="1"/>
    <col min="26" max="26" width="0" hidden="1" customWidth="1"/>
    <col min="27" max="27" width="6.7109375" customWidth="1"/>
    <col min="28" max="28" width="0" hidden="1" customWidth="1"/>
  </cols>
  <sheetData>
    <row r="1" spans="1:28" ht="29.25" customHeight="1">
      <c r="C1" s="8" t="s">
        <v>81</v>
      </c>
    </row>
    <row r="2" spans="1:28" ht="17.25" thickBot="1"/>
    <row r="3" spans="1:28" ht="24" customHeight="1" thickBot="1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3"/>
      <c r="AA3" s="124" t="s">
        <v>10</v>
      </c>
      <c r="AB3" s="127"/>
    </row>
    <row r="4" spans="1:28" ht="20.100000000000001" customHeight="1" thickBot="1">
      <c r="A4" s="129"/>
      <c r="B4" s="131"/>
      <c r="C4" s="133"/>
      <c r="D4" s="36" t="s">
        <v>12</v>
      </c>
      <c r="E4" s="33" t="s">
        <v>14</v>
      </c>
      <c r="F4" s="38"/>
      <c r="G4" s="35" t="s">
        <v>11</v>
      </c>
      <c r="H4" s="33" t="s">
        <v>12</v>
      </c>
      <c r="I4" s="33" t="s">
        <v>14</v>
      </c>
      <c r="J4" s="38"/>
      <c r="K4" s="35" t="s">
        <v>11</v>
      </c>
      <c r="L4" s="35" t="s">
        <v>12</v>
      </c>
      <c r="M4" s="36" t="s">
        <v>14</v>
      </c>
      <c r="N4" s="38"/>
      <c r="O4" s="35" t="s">
        <v>11</v>
      </c>
      <c r="P4" s="35" t="s">
        <v>12</v>
      </c>
      <c r="Q4" s="36" t="s">
        <v>14</v>
      </c>
      <c r="R4" s="38"/>
      <c r="S4" s="35" t="s">
        <v>11</v>
      </c>
      <c r="T4" s="33" t="s">
        <v>12</v>
      </c>
      <c r="U4" s="33" t="s">
        <v>14</v>
      </c>
      <c r="V4" s="38"/>
      <c r="W4" s="34" t="s">
        <v>11</v>
      </c>
      <c r="X4" s="44" t="s">
        <v>8</v>
      </c>
      <c r="Y4" s="45" t="s">
        <v>11</v>
      </c>
      <c r="Z4" s="46"/>
      <c r="AA4" s="50" t="s">
        <v>4</v>
      </c>
      <c r="AB4" s="51" t="s">
        <v>9</v>
      </c>
    </row>
    <row r="5" spans="1:28" ht="35.25" customHeight="1" thickBot="1">
      <c r="A5" s="30">
        <v>1</v>
      </c>
      <c r="B5" s="3"/>
      <c r="C5" s="111" t="s">
        <v>56</v>
      </c>
      <c r="D5" s="108">
        <v>2</v>
      </c>
      <c r="E5" s="14">
        <v>10</v>
      </c>
      <c r="F5" s="39">
        <f t="shared" ref="F5:F16" si="0">COUNTIF(E$5:E$16,"&lt;"&amp;E5)*ROWS(E$5:E$16)</f>
        <v>108</v>
      </c>
      <c r="G5" s="11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3</v>
      </c>
      <c r="H5" s="99">
        <v>9</v>
      </c>
      <c r="I5" s="14">
        <v>7</v>
      </c>
      <c r="J5" s="39">
        <f t="shared" ref="J5:J16" si="2">COUNTIF(I$5:I$16,"&lt;"&amp;I5)*ROWS(I$5:I$16)</f>
        <v>120</v>
      </c>
      <c r="K5" s="11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1.5</v>
      </c>
      <c r="L5" s="99">
        <v>7</v>
      </c>
      <c r="M5" s="14">
        <v>1</v>
      </c>
      <c r="N5" s="39">
        <f t="shared" ref="N5:N16" si="4">COUNTIF(M$5:M$16,"&lt;"&amp;M5)*ROWS(M$5:M$16)</f>
        <v>24</v>
      </c>
      <c r="O5" s="11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8.5</v>
      </c>
      <c r="P5" s="99">
        <v>3</v>
      </c>
      <c r="Q5" s="14">
        <v>1</v>
      </c>
      <c r="R5" s="39">
        <f t="shared" ref="R5:R16" si="6">COUNTIF(Q$5:Q$16,"&lt;"&amp;Q5)*ROWS(Q$5:Q$16)</f>
        <v>36</v>
      </c>
      <c r="S5" s="11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7</v>
      </c>
      <c r="T5" s="102">
        <v>6</v>
      </c>
      <c r="U5" s="14">
        <v>1</v>
      </c>
      <c r="V5" s="39">
        <f t="shared" ref="V5:V16" si="8">COUNTIF(U$5:U$16,"&lt;"&amp;U5)*ROWS(U$5:U$16)</f>
        <v>24</v>
      </c>
      <c r="W5" s="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8.5</v>
      </c>
      <c r="X5" s="29">
        <f>E5+I5+M5+Q5+U5</f>
        <v>20</v>
      </c>
      <c r="Y5" s="28">
        <f>SUM(G5,K5,O5,S5,W5)</f>
        <v>28.5</v>
      </c>
      <c r="Z5" s="47">
        <f t="shared" ref="Z5:Z16" si="10">COUNTIF(Y$5:Y$16,"&gt;"&amp;Y5)*ROWS(Y$5:Y$16)</f>
        <v>72</v>
      </c>
      <c r="AA5" s="52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6</v>
      </c>
      <c r="AB5" s="15"/>
    </row>
    <row r="6" spans="1:28" ht="35.25" customHeight="1" thickBot="1">
      <c r="A6" s="31">
        <v>2</v>
      </c>
      <c r="B6" s="4"/>
      <c r="C6" s="112" t="s">
        <v>57</v>
      </c>
      <c r="D6" s="109">
        <v>3</v>
      </c>
      <c r="E6" s="17">
        <v>5</v>
      </c>
      <c r="F6" s="40">
        <f t="shared" si="0"/>
        <v>60</v>
      </c>
      <c r="G6" s="12">
        <f t="shared" si="1"/>
        <v>6.5</v>
      </c>
      <c r="H6" s="100">
        <v>8</v>
      </c>
      <c r="I6" s="17">
        <v>1</v>
      </c>
      <c r="J6" s="40">
        <f t="shared" si="2"/>
        <v>36</v>
      </c>
      <c r="K6" s="12">
        <f t="shared" si="3"/>
        <v>8</v>
      </c>
      <c r="L6" s="100">
        <v>6</v>
      </c>
      <c r="M6" s="17">
        <v>2</v>
      </c>
      <c r="N6" s="40">
        <f t="shared" si="4"/>
        <v>72</v>
      </c>
      <c r="O6" s="12">
        <f t="shared" si="5"/>
        <v>5</v>
      </c>
      <c r="P6" s="100">
        <v>8</v>
      </c>
      <c r="Q6" s="17">
        <v>1</v>
      </c>
      <c r="R6" s="40">
        <f t="shared" si="6"/>
        <v>36</v>
      </c>
      <c r="S6" s="12">
        <f t="shared" si="7"/>
        <v>7</v>
      </c>
      <c r="T6" s="103">
        <v>2</v>
      </c>
      <c r="U6" s="17">
        <v>2</v>
      </c>
      <c r="V6" s="40">
        <f t="shared" si="8"/>
        <v>72</v>
      </c>
      <c r="W6" s="26">
        <f t="shared" si="9"/>
        <v>4.5</v>
      </c>
      <c r="X6" s="29">
        <f t="shared" ref="X6:X16" si="12">E6+I6+M6+Q6+U6</f>
        <v>11</v>
      </c>
      <c r="Y6" s="28">
        <f t="shared" ref="Y6:Y16" si="13">SUM(G6,K6,O6,S6,W6)</f>
        <v>31</v>
      </c>
      <c r="Z6" s="48">
        <f t="shared" si="10"/>
        <v>48</v>
      </c>
      <c r="AA6" s="53">
        <f t="shared" si="11"/>
        <v>8</v>
      </c>
      <c r="AB6" s="19"/>
    </row>
    <row r="7" spans="1:28" ht="35.25" customHeight="1" thickBot="1">
      <c r="A7" s="31">
        <v>3</v>
      </c>
      <c r="B7" s="4"/>
      <c r="C7" s="112" t="s">
        <v>58</v>
      </c>
      <c r="D7" s="109">
        <v>5</v>
      </c>
      <c r="E7" s="17">
        <v>7</v>
      </c>
      <c r="F7" s="40">
        <f t="shared" si="0"/>
        <v>96</v>
      </c>
      <c r="G7" s="12">
        <f t="shared" si="1"/>
        <v>4</v>
      </c>
      <c r="H7" s="100">
        <v>7</v>
      </c>
      <c r="I7" s="17">
        <v>2</v>
      </c>
      <c r="J7" s="40">
        <f t="shared" si="2"/>
        <v>72</v>
      </c>
      <c r="K7" s="12">
        <f t="shared" si="3"/>
        <v>5.5</v>
      </c>
      <c r="L7" s="100">
        <v>10</v>
      </c>
      <c r="M7" s="17">
        <v>2</v>
      </c>
      <c r="N7" s="40">
        <f t="shared" si="4"/>
        <v>72</v>
      </c>
      <c r="O7" s="12">
        <f t="shared" si="5"/>
        <v>5</v>
      </c>
      <c r="P7" s="100">
        <v>1</v>
      </c>
      <c r="Q7" s="17">
        <v>1</v>
      </c>
      <c r="R7" s="40">
        <f t="shared" si="6"/>
        <v>36</v>
      </c>
      <c r="S7" s="12">
        <f t="shared" si="7"/>
        <v>7</v>
      </c>
      <c r="T7" s="103">
        <v>4</v>
      </c>
      <c r="U7" s="17">
        <v>1</v>
      </c>
      <c r="V7" s="40">
        <f t="shared" si="8"/>
        <v>24</v>
      </c>
      <c r="W7" s="26">
        <f t="shared" si="9"/>
        <v>8.5</v>
      </c>
      <c r="X7" s="29">
        <f t="shared" si="12"/>
        <v>13</v>
      </c>
      <c r="Y7" s="28">
        <f t="shared" si="13"/>
        <v>30</v>
      </c>
      <c r="Z7" s="48">
        <f t="shared" si="10"/>
        <v>60</v>
      </c>
      <c r="AA7" s="53">
        <f t="shared" si="11"/>
        <v>7</v>
      </c>
      <c r="AB7" s="19"/>
    </row>
    <row r="8" spans="1:28" ht="35.25" customHeight="1" thickBot="1">
      <c r="A8" s="31">
        <v>4</v>
      </c>
      <c r="B8" s="4"/>
      <c r="C8" s="112" t="s">
        <v>59</v>
      </c>
      <c r="D8" s="109">
        <v>7</v>
      </c>
      <c r="E8" s="17">
        <v>4</v>
      </c>
      <c r="F8" s="40">
        <f t="shared" si="0"/>
        <v>36</v>
      </c>
      <c r="G8" s="12">
        <f t="shared" si="1"/>
        <v>8.5</v>
      </c>
      <c r="H8" s="100">
        <v>6</v>
      </c>
      <c r="I8" s="17">
        <v>0</v>
      </c>
      <c r="J8" s="40">
        <f t="shared" si="2"/>
        <v>24</v>
      </c>
      <c r="K8" s="12">
        <f t="shared" si="3"/>
        <v>10</v>
      </c>
      <c r="L8" s="100">
        <v>9</v>
      </c>
      <c r="M8" s="17">
        <v>1</v>
      </c>
      <c r="N8" s="40">
        <f t="shared" si="4"/>
        <v>24</v>
      </c>
      <c r="O8" s="12">
        <f t="shared" si="5"/>
        <v>8.5</v>
      </c>
      <c r="P8" s="100">
        <v>2</v>
      </c>
      <c r="Q8" s="17">
        <v>3</v>
      </c>
      <c r="R8" s="40">
        <f t="shared" si="6"/>
        <v>120</v>
      </c>
      <c r="S8" s="12">
        <f t="shared" si="7"/>
        <v>1.5</v>
      </c>
      <c r="T8" s="103">
        <v>3</v>
      </c>
      <c r="U8" s="17">
        <v>1</v>
      </c>
      <c r="V8" s="40">
        <f t="shared" si="8"/>
        <v>24</v>
      </c>
      <c r="W8" s="26">
        <f t="shared" si="9"/>
        <v>8.5</v>
      </c>
      <c r="X8" s="29">
        <f t="shared" si="12"/>
        <v>9</v>
      </c>
      <c r="Y8" s="28">
        <f t="shared" si="13"/>
        <v>37</v>
      </c>
      <c r="Z8" s="48">
        <f t="shared" si="10"/>
        <v>24</v>
      </c>
      <c r="AA8" s="53">
        <f t="shared" si="11"/>
        <v>10</v>
      </c>
      <c r="AB8" s="19"/>
    </row>
    <row r="9" spans="1:28" ht="35.25" customHeight="1" thickBot="1">
      <c r="A9" s="31">
        <v>5</v>
      </c>
      <c r="B9" s="4"/>
      <c r="C9" s="112" t="s">
        <v>60</v>
      </c>
      <c r="D9" s="109">
        <v>8</v>
      </c>
      <c r="E9" s="17">
        <v>13</v>
      </c>
      <c r="F9" s="40">
        <f t="shared" si="0"/>
        <v>120</v>
      </c>
      <c r="G9" s="12">
        <f t="shared" si="1"/>
        <v>2</v>
      </c>
      <c r="H9" s="100">
        <v>4</v>
      </c>
      <c r="I9" s="17">
        <v>2</v>
      </c>
      <c r="J9" s="40">
        <f t="shared" si="2"/>
        <v>72</v>
      </c>
      <c r="K9" s="12">
        <f t="shared" si="3"/>
        <v>5.5</v>
      </c>
      <c r="L9" s="100">
        <v>1</v>
      </c>
      <c r="M9" s="17">
        <v>9</v>
      </c>
      <c r="N9" s="40">
        <f t="shared" si="4"/>
        <v>132</v>
      </c>
      <c r="O9" s="12">
        <f t="shared" si="5"/>
        <v>1</v>
      </c>
      <c r="P9" s="100">
        <v>9</v>
      </c>
      <c r="Q9" s="17">
        <v>0</v>
      </c>
      <c r="R9" s="40">
        <f t="shared" si="6"/>
        <v>24</v>
      </c>
      <c r="S9" s="12">
        <f t="shared" si="7"/>
        <v>10</v>
      </c>
      <c r="T9" s="103">
        <v>5</v>
      </c>
      <c r="U9" s="17">
        <v>1</v>
      </c>
      <c r="V9" s="40">
        <f t="shared" si="8"/>
        <v>24</v>
      </c>
      <c r="W9" s="26">
        <f t="shared" si="9"/>
        <v>8.5</v>
      </c>
      <c r="X9" s="29">
        <f t="shared" si="12"/>
        <v>25</v>
      </c>
      <c r="Y9" s="28">
        <f t="shared" si="13"/>
        <v>27</v>
      </c>
      <c r="Z9" s="48">
        <f t="shared" si="10"/>
        <v>96</v>
      </c>
      <c r="AA9" s="53">
        <f t="shared" si="11"/>
        <v>4</v>
      </c>
      <c r="AB9" s="19"/>
    </row>
    <row r="10" spans="1:28" ht="35.25" customHeight="1" thickBot="1">
      <c r="A10" s="31">
        <v>6</v>
      </c>
      <c r="B10" s="4"/>
      <c r="C10" s="112" t="s">
        <v>61</v>
      </c>
      <c r="D10" s="109">
        <v>1</v>
      </c>
      <c r="E10" s="17">
        <v>15</v>
      </c>
      <c r="F10" s="40">
        <f t="shared" si="0"/>
        <v>132</v>
      </c>
      <c r="G10" s="12">
        <f t="shared" si="1"/>
        <v>1</v>
      </c>
      <c r="H10" s="100">
        <v>10</v>
      </c>
      <c r="I10" s="17">
        <v>5</v>
      </c>
      <c r="J10" s="40">
        <f t="shared" si="2"/>
        <v>96</v>
      </c>
      <c r="K10" s="12">
        <f t="shared" si="3"/>
        <v>4</v>
      </c>
      <c r="L10" s="100">
        <v>5</v>
      </c>
      <c r="M10" s="17">
        <v>2</v>
      </c>
      <c r="N10" s="40">
        <f t="shared" si="4"/>
        <v>72</v>
      </c>
      <c r="O10" s="12">
        <f t="shared" si="5"/>
        <v>5</v>
      </c>
      <c r="P10" s="100">
        <v>4</v>
      </c>
      <c r="Q10" s="17">
        <v>1</v>
      </c>
      <c r="R10" s="40">
        <f t="shared" si="6"/>
        <v>36</v>
      </c>
      <c r="S10" s="12">
        <f t="shared" si="7"/>
        <v>7</v>
      </c>
      <c r="T10" s="103">
        <v>8</v>
      </c>
      <c r="U10" s="17">
        <v>3</v>
      </c>
      <c r="V10" s="40">
        <f t="shared" si="8"/>
        <v>120</v>
      </c>
      <c r="W10" s="26">
        <f t="shared" si="9"/>
        <v>1.5</v>
      </c>
      <c r="X10" s="29">
        <f t="shared" si="12"/>
        <v>26</v>
      </c>
      <c r="Y10" s="28">
        <f t="shared" si="13"/>
        <v>18.5</v>
      </c>
      <c r="Z10" s="48">
        <f t="shared" si="10"/>
        <v>132</v>
      </c>
      <c r="AA10" s="53">
        <f t="shared" si="11"/>
        <v>1</v>
      </c>
      <c r="AB10" s="19"/>
    </row>
    <row r="11" spans="1:28" ht="35.25" customHeight="1" thickBot="1">
      <c r="A11" s="31">
        <v>7</v>
      </c>
      <c r="B11" s="4"/>
      <c r="C11" s="112" t="s">
        <v>62</v>
      </c>
      <c r="D11" s="109">
        <v>4</v>
      </c>
      <c r="E11" s="17">
        <v>5</v>
      </c>
      <c r="F11" s="40">
        <f t="shared" si="0"/>
        <v>60</v>
      </c>
      <c r="G11" s="12">
        <f t="shared" si="1"/>
        <v>6.5</v>
      </c>
      <c r="H11" s="100">
        <v>5</v>
      </c>
      <c r="I11" s="17">
        <v>1</v>
      </c>
      <c r="J11" s="40">
        <f t="shared" si="2"/>
        <v>36</v>
      </c>
      <c r="K11" s="12">
        <f t="shared" si="3"/>
        <v>8</v>
      </c>
      <c r="L11" s="100">
        <v>8</v>
      </c>
      <c r="M11" s="17">
        <v>1</v>
      </c>
      <c r="N11" s="40">
        <f t="shared" si="4"/>
        <v>24</v>
      </c>
      <c r="O11" s="12">
        <f t="shared" si="5"/>
        <v>8.5</v>
      </c>
      <c r="P11" s="100">
        <v>10</v>
      </c>
      <c r="Q11" s="17">
        <v>2</v>
      </c>
      <c r="R11" s="40">
        <f t="shared" si="6"/>
        <v>96</v>
      </c>
      <c r="S11" s="12">
        <f t="shared" si="7"/>
        <v>3.5</v>
      </c>
      <c r="T11" s="103">
        <v>1</v>
      </c>
      <c r="U11" s="17">
        <v>3</v>
      </c>
      <c r="V11" s="40">
        <f t="shared" si="8"/>
        <v>120</v>
      </c>
      <c r="W11" s="26">
        <f t="shared" si="9"/>
        <v>1.5</v>
      </c>
      <c r="X11" s="29">
        <f t="shared" si="12"/>
        <v>12</v>
      </c>
      <c r="Y11" s="28">
        <f t="shared" si="13"/>
        <v>28</v>
      </c>
      <c r="Z11" s="48">
        <f t="shared" si="10"/>
        <v>84</v>
      </c>
      <c r="AA11" s="53">
        <f t="shared" si="11"/>
        <v>5</v>
      </c>
      <c r="AB11" s="20"/>
    </row>
    <row r="12" spans="1:28" ht="35.25" customHeight="1" thickBot="1">
      <c r="A12" s="31">
        <v>8</v>
      </c>
      <c r="B12" s="4"/>
      <c r="C12" s="112" t="s">
        <v>63</v>
      </c>
      <c r="D12" s="109">
        <v>6</v>
      </c>
      <c r="E12" s="17">
        <v>6</v>
      </c>
      <c r="F12" s="40">
        <f t="shared" si="0"/>
        <v>84</v>
      </c>
      <c r="G12" s="12">
        <f t="shared" si="1"/>
        <v>5</v>
      </c>
      <c r="H12" s="100">
        <v>3</v>
      </c>
      <c r="I12" s="17">
        <v>1</v>
      </c>
      <c r="J12" s="40">
        <f t="shared" si="2"/>
        <v>36</v>
      </c>
      <c r="K12" s="12">
        <f t="shared" si="3"/>
        <v>8</v>
      </c>
      <c r="L12" s="100">
        <v>2</v>
      </c>
      <c r="M12" s="17">
        <v>7</v>
      </c>
      <c r="N12" s="40">
        <f t="shared" si="4"/>
        <v>120</v>
      </c>
      <c r="O12" s="12">
        <f t="shared" si="5"/>
        <v>2</v>
      </c>
      <c r="P12" s="100">
        <v>7</v>
      </c>
      <c r="Q12" s="17">
        <v>2</v>
      </c>
      <c r="R12" s="40">
        <f t="shared" si="6"/>
        <v>96</v>
      </c>
      <c r="S12" s="12">
        <f t="shared" si="7"/>
        <v>3.5</v>
      </c>
      <c r="T12" s="103">
        <v>10</v>
      </c>
      <c r="U12" s="17">
        <v>2</v>
      </c>
      <c r="V12" s="40">
        <f t="shared" si="8"/>
        <v>72</v>
      </c>
      <c r="W12" s="26">
        <f t="shared" si="9"/>
        <v>4.5</v>
      </c>
      <c r="X12" s="29">
        <f t="shared" si="12"/>
        <v>18</v>
      </c>
      <c r="Y12" s="28">
        <f t="shared" si="13"/>
        <v>23</v>
      </c>
      <c r="Z12" s="48">
        <f t="shared" si="10"/>
        <v>108</v>
      </c>
      <c r="AA12" s="53">
        <f t="shared" si="11"/>
        <v>3</v>
      </c>
      <c r="AB12" s="20"/>
    </row>
    <row r="13" spans="1:28" ht="35.25" customHeight="1" thickBot="1">
      <c r="A13" s="31">
        <v>9</v>
      </c>
      <c r="B13" s="4"/>
      <c r="C13" s="112" t="s">
        <v>64</v>
      </c>
      <c r="D13" s="109">
        <v>9</v>
      </c>
      <c r="E13" s="17">
        <v>1</v>
      </c>
      <c r="F13" s="40">
        <f t="shared" si="0"/>
        <v>24</v>
      </c>
      <c r="G13" s="12">
        <f t="shared" si="1"/>
        <v>10</v>
      </c>
      <c r="H13" s="100">
        <v>2</v>
      </c>
      <c r="I13" s="17">
        <v>6</v>
      </c>
      <c r="J13" s="40">
        <f t="shared" si="2"/>
        <v>108</v>
      </c>
      <c r="K13" s="12">
        <f t="shared" si="3"/>
        <v>3</v>
      </c>
      <c r="L13" s="100">
        <v>3</v>
      </c>
      <c r="M13" s="17">
        <v>1</v>
      </c>
      <c r="N13" s="40">
        <f t="shared" si="4"/>
        <v>24</v>
      </c>
      <c r="O13" s="12">
        <f t="shared" si="5"/>
        <v>8.5</v>
      </c>
      <c r="P13" s="100">
        <v>5</v>
      </c>
      <c r="Q13" s="17">
        <v>1</v>
      </c>
      <c r="R13" s="40">
        <f t="shared" si="6"/>
        <v>36</v>
      </c>
      <c r="S13" s="12">
        <f t="shared" si="7"/>
        <v>7</v>
      </c>
      <c r="T13" s="103">
        <v>9</v>
      </c>
      <c r="U13" s="17">
        <v>2</v>
      </c>
      <c r="V13" s="40">
        <f t="shared" si="8"/>
        <v>72</v>
      </c>
      <c r="W13" s="26">
        <f t="shared" si="9"/>
        <v>4.5</v>
      </c>
      <c r="X13" s="29">
        <f t="shared" si="12"/>
        <v>11</v>
      </c>
      <c r="Y13" s="28">
        <f t="shared" si="13"/>
        <v>33</v>
      </c>
      <c r="Z13" s="48">
        <f t="shared" si="10"/>
        <v>36</v>
      </c>
      <c r="AA13" s="53">
        <f t="shared" si="11"/>
        <v>9</v>
      </c>
      <c r="AB13" s="20"/>
    </row>
    <row r="14" spans="1:28" ht="35.25" customHeight="1" thickBot="1">
      <c r="A14" s="31">
        <v>10</v>
      </c>
      <c r="B14" s="4"/>
      <c r="C14" s="112" t="s">
        <v>65</v>
      </c>
      <c r="D14" s="110">
        <v>10</v>
      </c>
      <c r="E14" s="17">
        <v>4</v>
      </c>
      <c r="F14" s="40">
        <f t="shared" si="0"/>
        <v>36</v>
      </c>
      <c r="G14" s="12">
        <f t="shared" si="1"/>
        <v>8.5</v>
      </c>
      <c r="H14" s="101">
        <v>1</v>
      </c>
      <c r="I14" s="17">
        <v>7</v>
      </c>
      <c r="J14" s="40">
        <f t="shared" si="2"/>
        <v>120</v>
      </c>
      <c r="K14" s="12">
        <f t="shared" si="3"/>
        <v>1.5</v>
      </c>
      <c r="L14" s="101">
        <v>4</v>
      </c>
      <c r="M14" s="17">
        <v>4</v>
      </c>
      <c r="N14" s="40">
        <f t="shared" si="4"/>
        <v>108</v>
      </c>
      <c r="O14" s="12">
        <f t="shared" si="5"/>
        <v>3</v>
      </c>
      <c r="P14" s="101">
        <v>6</v>
      </c>
      <c r="Q14" s="17">
        <v>3</v>
      </c>
      <c r="R14" s="40">
        <f t="shared" si="6"/>
        <v>120</v>
      </c>
      <c r="S14" s="12">
        <f t="shared" si="7"/>
        <v>1.5</v>
      </c>
      <c r="T14" s="104">
        <v>7</v>
      </c>
      <c r="U14" s="17">
        <v>2</v>
      </c>
      <c r="V14" s="40">
        <f t="shared" si="8"/>
        <v>72</v>
      </c>
      <c r="W14" s="26">
        <f t="shared" si="9"/>
        <v>4.5</v>
      </c>
      <c r="X14" s="29">
        <f t="shared" si="12"/>
        <v>20</v>
      </c>
      <c r="Y14" s="28">
        <f t="shared" si="13"/>
        <v>19</v>
      </c>
      <c r="Z14" s="48">
        <f t="shared" si="10"/>
        <v>120</v>
      </c>
      <c r="AA14" s="53">
        <f t="shared" si="11"/>
        <v>2</v>
      </c>
      <c r="AB14" s="20"/>
    </row>
    <row r="15" spans="1:28" ht="35.25" hidden="1" customHeight="1" thickBot="1">
      <c r="A15" s="31">
        <v>11</v>
      </c>
      <c r="B15" s="4"/>
      <c r="C15" s="6"/>
      <c r="D15" s="16"/>
      <c r="E15" s="17">
        <v>-2</v>
      </c>
      <c r="F15" s="40">
        <f t="shared" si="0"/>
        <v>0</v>
      </c>
      <c r="G15" s="12">
        <f t="shared" si="1"/>
        <v>11.5</v>
      </c>
      <c r="H15" s="18"/>
      <c r="I15" s="17">
        <v>-2</v>
      </c>
      <c r="J15" s="40">
        <f t="shared" si="2"/>
        <v>0</v>
      </c>
      <c r="K15" s="12">
        <f t="shared" si="3"/>
        <v>11.5</v>
      </c>
      <c r="L15" s="18"/>
      <c r="M15" s="17">
        <v>-2</v>
      </c>
      <c r="N15" s="40">
        <f t="shared" si="4"/>
        <v>0</v>
      </c>
      <c r="O15" s="12">
        <f t="shared" si="5"/>
        <v>11.5</v>
      </c>
      <c r="P15" s="18"/>
      <c r="Q15" s="17">
        <v>-2</v>
      </c>
      <c r="R15" s="40">
        <f t="shared" si="6"/>
        <v>0</v>
      </c>
      <c r="S15" s="12">
        <f t="shared" si="7"/>
        <v>11.5</v>
      </c>
      <c r="T15" s="18"/>
      <c r="U15" s="17">
        <v>-2</v>
      </c>
      <c r="V15" s="40">
        <f t="shared" si="8"/>
        <v>0</v>
      </c>
      <c r="W15" s="26">
        <f t="shared" si="9"/>
        <v>11.5</v>
      </c>
      <c r="X15" s="29">
        <f t="shared" si="12"/>
        <v>-10</v>
      </c>
      <c r="Y15" s="28">
        <f t="shared" si="13"/>
        <v>57.5</v>
      </c>
      <c r="Z15" s="48">
        <f t="shared" si="10"/>
        <v>0</v>
      </c>
      <c r="AA15" s="53">
        <f t="shared" si="11"/>
        <v>11.5</v>
      </c>
      <c r="AB15" s="20"/>
    </row>
    <row r="16" spans="1:28" ht="35.25" hidden="1" customHeight="1" thickBot="1">
      <c r="A16" s="32">
        <v>12</v>
      </c>
      <c r="B16" s="5"/>
      <c r="C16" s="7"/>
      <c r="D16" s="21"/>
      <c r="E16" s="22">
        <v>-2</v>
      </c>
      <c r="F16" s="41">
        <f t="shared" si="0"/>
        <v>0</v>
      </c>
      <c r="G16" s="13">
        <f t="shared" si="1"/>
        <v>11.5</v>
      </c>
      <c r="H16" s="23"/>
      <c r="I16" s="22">
        <v>-2</v>
      </c>
      <c r="J16" s="41">
        <f t="shared" si="2"/>
        <v>0</v>
      </c>
      <c r="K16" s="13">
        <f t="shared" si="3"/>
        <v>11.5</v>
      </c>
      <c r="L16" s="23"/>
      <c r="M16" s="22">
        <v>-2</v>
      </c>
      <c r="N16" s="41">
        <f t="shared" si="4"/>
        <v>0</v>
      </c>
      <c r="O16" s="13">
        <f t="shared" si="5"/>
        <v>11.5</v>
      </c>
      <c r="P16" s="23"/>
      <c r="Q16" s="22">
        <v>-2</v>
      </c>
      <c r="R16" s="41">
        <f t="shared" si="6"/>
        <v>0</v>
      </c>
      <c r="S16" s="13">
        <f t="shared" si="7"/>
        <v>11.5</v>
      </c>
      <c r="T16" s="23"/>
      <c r="U16" s="22">
        <v>-2</v>
      </c>
      <c r="V16" s="41">
        <f t="shared" si="8"/>
        <v>0</v>
      </c>
      <c r="W16" s="27">
        <f t="shared" si="9"/>
        <v>11.5</v>
      </c>
      <c r="X16" s="29">
        <f t="shared" si="12"/>
        <v>-10</v>
      </c>
      <c r="Y16" s="28">
        <f t="shared" si="13"/>
        <v>57.5</v>
      </c>
      <c r="Z16" s="49">
        <f t="shared" si="10"/>
        <v>0</v>
      </c>
      <c r="AA16" s="54">
        <f t="shared" si="11"/>
        <v>11.5</v>
      </c>
      <c r="AB16" s="24"/>
    </row>
    <row r="17" spans="7:27">
      <c r="G17" s="10">
        <f>SUM(G5:G16)</f>
        <v>78</v>
      </c>
      <c r="K17" s="10">
        <f>SUM(K5:K16)</f>
        <v>78</v>
      </c>
      <c r="O17" s="10">
        <f>SUM(O5:O16)</f>
        <v>78</v>
      </c>
      <c r="S17" s="10">
        <f>SUM(S5:S16)</f>
        <v>78</v>
      </c>
      <c r="W17" s="10">
        <f>SUM(W5:W16)</f>
        <v>78</v>
      </c>
      <c r="Y17" s="10">
        <f>SUM(Y5:Y16)</f>
        <v>390</v>
      </c>
      <c r="Z17" s="42"/>
      <c r="AA17" s="10">
        <f>SUM(AA5:AA16)</f>
        <v>78</v>
      </c>
    </row>
    <row r="20" spans="7:27">
      <c r="H20" s="9"/>
      <c r="L20" s="9"/>
      <c r="P20" s="9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0"/>
  <sheetViews>
    <sheetView workbookViewId="0">
      <selection activeCell="C1" sqref="C1"/>
    </sheetView>
  </sheetViews>
  <sheetFormatPr defaultRowHeight="16.5"/>
  <cols>
    <col min="1" max="1" width="4.140625" customWidth="1"/>
    <col min="2" max="2" width="9.42578125" hidden="1" customWidth="1"/>
    <col min="3" max="3" width="18.7109375" customWidth="1"/>
    <col min="4" max="4" width="5" style="9" customWidth="1"/>
    <col min="5" max="5" width="5" customWidth="1"/>
    <col min="6" max="6" width="3.85546875" style="37" hidden="1" customWidth="1"/>
    <col min="7" max="9" width="5" customWidth="1"/>
    <col min="10" max="10" width="9.140625" style="37" hidden="1" customWidth="1"/>
    <col min="11" max="13" width="5" customWidth="1"/>
    <col min="14" max="14" width="7.140625" style="37" hidden="1" customWidth="1"/>
    <col min="15" max="17" width="5" customWidth="1"/>
    <col min="18" max="18" width="3.85546875" style="37" hidden="1" customWidth="1"/>
    <col min="19" max="19" width="5" customWidth="1"/>
    <col min="20" max="20" width="6" customWidth="1"/>
    <col min="21" max="21" width="6.140625" customWidth="1"/>
    <col min="22" max="22" width="8.7109375" style="37" hidden="1" customWidth="1"/>
    <col min="23" max="24" width="6.85546875" customWidth="1"/>
    <col min="26" max="26" width="0" hidden="1" customWidth="1"/>
    <col min="27" max="27" width="9.140625" customWidth="1"/>
    <col min="28" max="28" width="0" hidden="1" customWidth="1"/>
  </cols>
  <sheetData>
    <row r="1" spans="1:32" ht="29.25" customHeight="1">
      <c r="C1" s="8" t="s">
        <v>82</v>
      </c>
    </row>
    <row r="2" spans="1:32" ht="17.25" thickBot="1"/>
    <row r="3" spans="1:32" ht="24" customHeight="1" thickBot="1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3"/>
      <c r="AA3" s="124" t="s">
        <v>10</v>
      </c>
      <c r="AB3" s="127"/>
    </row>
    <row r="4" spans="1:32" ht="20.100000000000001" customHeight="1" thickBot="1">
      <c r="A4" s="129"/>
      <c r="B4" s="131"/>
      <c r="C4" s="133"/>
      <c r="D4" s="36" t="s">
        <v>12</v>
      </c>
      <c r="E4" s="33" t="s">
        <v>14</v>
      </c>
      <c r="F4" s="38"/>
      <c r="G4" s="35" t="s">
        <v>11</v>
      </c>
      <c r="H4" s="33" t="s">
        <v>12</v>
      </c>
      <c r="I4" s="33" t="s">
        <v>14</v>
      </c>
      <c r="J4" s="38"/>
      <c r="K4" s="35" t="s">
        <v>11</v>
      </c>
      <c r="L4" s="35" t="s">
        <v>12</v>
      </c>
      <c r="M4" s="36" t="s">
        <v>14</v>
      </c>
      <c r="N4" s="38"/>
      <c r="O4" s="35" t="s">
        <v>11</v>
      </c>
      <c r="P4" s="35" t="s">
        <v>12</v>
      </c>
      <c r="Q4" s="36" t="s">
        <v>14</v>
      </c>
      <c r="R4" s="38"/>
      <c r="S4" s="35" t="s">
        <v>11</v>
      </c>
      <c r="T4" s="33" t="s">
        <v>12</v>
      </c>
      <c r="U4" s="33" t="s">
        <v>14</v>
      </c>
      <c r="V4" s="38"/>
      <c r="W4" s="34" t="s">
        <v>11</v>
      </c>
      <c r="X4" s="44" t="s">
        <v>8</v>
      </c>
      <c r="Y4" s="45" t="s">
        <v>11</v>
      </c>
      <c r="Z4" s="46"/>
      <c r="AA4" s="50" t="s">
        <v>4</v>
      </c>
      <c r="AB4" s="51" t="s">
        <v>9</v>
      </c>
    </row>
    <row r="5" spans="1:32" ht="35.25" customHeight="1" thickBot="1">
      <c r="A5" s="30">
        <v>1</v>
      </c>
      <c r="B5" s="3"/>
      <c r="C5" s="111" t="s">
        <v>66</v>
      </c>
      <c r="D5" s="108">
        <v>2</v>
      </c>
      <c r="E5" s="14">
        <v>7</v>
      </c>
      <c r="F5" s="39">
        <f t="shared" ref="F5:F16" si="0">COUNTIF(E$5:E$16,"&lt;"&amp;E5)*ROWS(E$5:E$16)</f>
        <v>96</v>
      </c>
      <c r="G5" s="11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4</v>
      </c>
      <c r="H5" s="99">
        <v>9</v>
      </c>
      <c r="I5" s="14">
        <v>3</v>
      </c>
      <c r="J5" s="39">
        <f t="shared" ref="J5:J16" si="2">COUNTIF(I$5:I$16,"&lt;"&amp;I5)*ROWS(I$5:I$16)</f>
        <v>96</v>
      </c>
      <c r="K5" s="11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3.5</v>
      </c>
      <c r="L5" s="99">
        <v>7</v>
      </c>
      <c r="M5" s="14">
        <v>1</v>
      </c>
      <c r="N5" s="39">
        <f t="shared" ref="N5:N16" si="4">COUNTIF(M$5:M$16,"&lt;"&amp;M5)*ROWS(M$5:M$16)</f>
        <v>48</v>
      </c>
      <c r="O5" s="11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6.5</v>
      </c>
      <c r="P5" s="99">
        <v>3</v>
      </c>
      <c r="Q5" s="14">
        <v>4</v>
      </c>
      <c r="R5" s="39">
        <f t="shared" ref="R5:R16" si="6">COUNTIF(Q$5:Q$16,"&lt;"&amp;Q5)*ROWS(Q$5:Q$16)</f>
        <v>132</v>
      </c>
      <c r="S5" s="11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1</v>
      </c>
      <c r="T5" s="102">
        <v>6</v>
      </c>
      <c r="U5" s="14">
        <v>2</v>
      </c>
      <c r="V5" s="39">
        <f t="shared" ref="V5:V16" si="8">COUNTIF(U$5:U$16,"&lt;"&amp;U5)*ROWS(U$5:U$16)</f>
        <v>84</v>
      </c>
      <c r="W5" s="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4.5</v>
      </c>
      <c r="X5" s="29">
        <f>E5+I5+M5+Q5+U5</f>
        <v>17</v>
      </c>
      <c r="Y5" s="28">
        <f>SUM(G5,K5,O5,S5,W5)</f>
        <v>19.5</v>
      </c>
      <c r="Z5" s="47">
        <f t="shared" ref="Z5:Z16" si="10">COUNTIF(Y$5:Y$16,"&gt;"&amp;Y5)*ROWS(Y$5:Y$16)</f>
        <v>108</v>
      </c>
      <c r="AA5" s="52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3</v>
      </c>
      <c r="AB5" s="15"/>
    </row>
    <row r="6" spans="1:32" ht="35.25" customHeight="1" thickBot="1">
      <c r="A6" s="31">
        <v>2</v>
      </c>
      <c r="B6" s="4"/>
      <c r="C6" s="112" t="s">
        <v>67</v>
      </c>
      <c r="D6" s="109">
        <v>3</v>
      </c>
      <c r="E6" s="17">
        <v>12</v>
      </c>
      <c r="F6" s="40">
        <f t="shared" si="0"/>
        <v>132</v>
      </c>
      <c r="G6" s="12">
        <f t="shared" si="1"/>
        <v>1</v>
      </c>
      <c r="H6" s="100">
        <v>8</v>
      </c>
      <c r="I6" s="17">
        <v>2</v>
      </c>
      <c r="J6" s="40">
        <f t="shared" si="2"/>
        <v>60</v>
      </c>
      <c r="K6" s="12">
        <f t="shared" si="3"/>
        <v>6</v>
      </c>
      <c r="L6" s="100">
        <v>6</v>
      </c>
      <c r="M6" s="17">
        <v>0</v>
      </c>
      <c r="N6" s="40">
        <f t="shared" si="4"/>
        <v>24</v>
      </c>
      <c r="O6" s="12">
        <f t="shared" si="5"/>
        <v>9.5</v>
      </c>
      <c r="P6" s="100">
        <v>8</v>
      </c>
      <c r="Q6" s="17">
        <v>0</v>
      </c>
      <c r="R6" s="40">
        <f t="shared" si="6"/>
        <v>24</v>
      </c>
      <c r="S6" s="12">
        <f t="shared" si="7"/>
        <v>10</v>
      </c>
      <c r="T6" s="103">
        <v>2</v>
      </c>
      <c r="U6" s="17">
        <v>0</v>
      </c>
      <c r="V6" s="40">
        <f t="shared" si="8"/>
        <v>24</v>
      </c>
      <c r="W6" s="26">
        <f t="shared" si="9"/>
        <v>8</v>
      </c>
      <c r="X6" s="29">
        <f t="shared" ref="X6:X16" si="12">E6+I6+M6+Q6+U6</f>
        <v>14</v>
      </c>
      <c r="Y6" s="28">
        <f t="shared" ref="Y6:Y16" si="13">SUM(G6,K6,O6,S6,W6)</f>
        <v>34.5</v>
      </c>
      <c r="Z6" s="48">
        <f t="shared" si="10"/>
        <v>48</v>
      </c>
      <c r="AA6" s="53">
        <f t="shared" si="11"/>
        <v>8</v>
      </c>
      <c r="AB6" s="19"/>
    </row>
    <row r="7" spans="1:32" ht="35.25" customHeight="1" thickBot="1">
      <c r="A7" s="31">
        <v>3</v>
      </c>
      <c r="B7" s="4"/>
      <c r="C7" s="112" t="s">
        <v>68</v>
      </c>
      <c r="D7" s="109">
        <v>5</v>
      </c>
      <c r="E7" s="17">
        <v>5</v>
      </c>
      <c r="F7" s="40">
        <f t="shared" si="0"/>
        <v>72</v>
      </c>
      <c r="G7" s="12">
        <f t="shared" si="1"/>
        <v>6</v>
      </c>
      <c r="H7" s="100">
        <v>7</v>
      </c>
      <c r="I7" s="17">
        <v>1</v>
      </c>
      <c r="J7" s="40">
        <f t="shared" si="2"/>
        <v>36</v>
      </c>
      <c r="K7" s="12">
        <f t="shared" si="3"/>
        <v>8.5</v>
      </c>
      <c r="L7" s="100">
        <v>10</v>
      </c>
      <c r="M7" s="17">
        <v>1</v>
      </c>
      <c r="N7" s="40">
        <f t="shared" si="4"/>
        <v>48</v>
      </c>
      <c r="O7" s="12">
        <f t="shared" si="5"/>
        <v>6.5</v>
      </c>
      <c r="P7" s="100">
        <v>1</v>
      </c>
      <c r="Q7" s="17">
        <v>3</v>
      </c>
      <c r="R7" s="40">
        <f t="shared" si="6"/>
        <v>84</v>
      </c>
      <c r="S7" s="12">
        <f t="shared" si="7"/>
        <v>3.5</v>
      </c>
      <c r="T7" s="103">
        <v>4</v>
      </c>
      <c r="U7" s="17">
        <v>0</v>
      </c>
      <c r="V7" s="40">
        <f t="shared" si="8"/>
        <v>24</v>
      </c>
      <c r="W7" s="26">
        <f t="shared" si="9"/>
        <v>8</v>
      </c>
      <c r="X7" s="29">
        <f t="shared" si="12"/>
        <v>10</v>
      </c>
      <c r="Y7" s="28">
        <f t="shared" si="13"/>
        <v>32.5</v>
      </c>
      <c r="Z7" s="48">
        <f t="shared" si="10"/>
        <v>60</v>
      </c>
      <c r="AA7" s="53">
        <f>IF(COUNTIF(Z$5:Z$16,Z7)&gt;1,RANK(Z7, Z$5:Z$16, 0) + (COUNT(Z$5:Z$16) + 1 - RANK(Z7, Z$5:Z$16, 0) - RANK(Z7, Z$5:Z$16, 1))/2,RANK(Z7, Z$5:Z$16, 0) + (COUNT(Z$5:Z$16) + 1 - RANK(Z7, Z$5:Z$16, 0) - RANK(Z7, Z$5:Z$16, 1)))</f>
        <v>7</v>
      </c>
      <c r="AB7" s="19"/>
    </row>
    <row r="8" spans="1:32" ht="35.25" customHeight="1" thickBot="1">
      <c r="A8" s="31">
        <v>4</v>
      </c>
      <c r="B8" s="4"/>
      <c r="C8" s="112" t="s">
        <v>69</v>
      </c>
      <c r="D8" s="109">
        <v>7</v>
      </c>
      <c r="E8" s="17">
        <v>4</v>
      </c>
      <c r="F8" s="40">
        <f t="shared" si="0"/>
        <v>60</v>
      </c>
      <c r="G8" s="12">
        <f t="shared" si="1"/>
        <v>7</v>
      </c>
      <c r="H8" s="100">
        <v>6</v>
      </c>
      <c r="I8" s="17">
        <v>2</v>
      </c>
      <c r="J8" s="40">
        <f t="shared" si="2"/>
        <v>60</v>
      </c>
      <c r="K8" s="12">
        <f t="shared" si="3"/>
        <v>6</v>
      </c>
      <c r="L8" s="100">
        <v>9</v>
      </c>
      <c r="M8" s="17">
        <v>2</v>
      </c>
      <c r="N8" s="40">
        <f t="shared" si="4"/>
        <v>96</v>
      </c>
      <c r="O8" s="12">
        <f t="shared" si="5"/>
        <v>3.5</v>
      </c>
      <c r="P8" s="100">
        <v>2</v>
      </c>
      <c r="Q8" s="17">
        <v>3</v>
      </c>
      <c r="R8" s="40">
        <f t="shared" si="6"/>
        <v>84</v>
      </c>
      <c r="S8" s="12">
        <f t="shared" si="7"/>
        <v>3.5</v>
      </c>
      <c r="T8" s="103">
        <v>3</v>
      </c>
      <c r="U8" s="17">
        <v>4</v>
      </c>
      <c r="V8" s="40">
        <f t="shared" si="8"/>
        <v>120</v>
      </c>
      <c r="W8" s="26">
        <f t="shared" si="9"/>
        <v>2</v>
      </c>
      <c r="X8" s="29">
        <f t="shared" si="12"/>
        <v>15</v>
      </c>
      <c r="Y8" s="28">
        <f t="shared" si="13"/>
        <v>22</v>
      </c>
      <c r="Z8" s="48">
        <f t="shared" si="10"/>
        <v>96</v>
      </c>
      <c r="AA8" s="53">
        <f t="shared" si="11"/>
        <v>4</v>
      </c>
      <c r="AB8" s="19"/>
    </row>
    <row r="9" spans="1:32" ht="35.25" customHeight="1" thickBot="1">
      <c r="A9" s="31">
        <v>5</v>
      </c>
      <c r="B9" s="4"/>
      <c r="C9" s="112" t="s">
        <v>70</v>
      </c>
      <c r="D9" s="109">
        <v>8</v>
      </c>
      <c r="E9" s="17">
        <v>2</v>
      </c>
      <c r="F9" s="40">
        <f t="shared" si="0"/>
        <v>36</v>
      </c>
      <c r="G9" s="12">
        <f t="shared" si="1"/>
        <v>8.5</v>
      </c>
      <c r="H9" s="100">
        <v>4</v>
      </c>
      <c r="I9" s="17">
        <v>2</v>
      </c>
      <c r="J9" s="40">
        <f t="shared" si="2"/>
        <v>60</v>
      </c>
      <c r="K9" s="12">
        <f t="shared" si="3"/>
        <v>6</v>
      </c>
      <c r="L9" s="100">
        <v>1</v>
      </c>
      <c r="M9" s="17">
        <v>1</v>
      </c>
      <c r="N9" s="40">
        <f t="shared" si="4"/>
        <v>48</v>
      </c>
      <c r="O9" s="12">
        <f t="shared" si="5"/>
        <v>6.5</v>
      </c>
      <c r="P9" s="100">
        <v>9</v>
      </c>
      <c r="Q9" s="17">
        <v>1</v>
      </c>
      <c r="R9" s="40">
        <f t="shared" si="6"/>
        <v>36</v>
      </c>
      <c r="S9" s="12">
        <f t="shared" si="7"/>
        <v>8</v>
      </c>
      <c r="T9" s="103">
        <v>5</v>
      </c>
      <c r="U9" s="17">
        <v>0</v>
      </c>
      <c r="V9" s="40">
        <f t="shared" si="8"/>
        <v>24</v>
      </c>
      <c r="W9" s="26">
        <f t="shared" si="9"/>
        <v>8</v>
      </c>
      <c r="X9" s="29">
        <f t="shared" si="12"/>
        <v>6</v>
      </c>
      <c r="Y9" s="28">
        <f t="shared" si="13"/>
        <v>37</v>
      </c>
      <c r="Z9" s="48">
        <f t="shared" si="10"/>
        <v>36</v>
      </c>
      <c r="AA9" s="53">
        <f t="shared" si="11"/>
        <v>9</v>
      </c>
      <c r="AB9" s="19"/>
    </row>
    <row r="10" spans="1:32" ht="35.25" customHeight="1" thickBot="1">
      <c r="A10" s="31">
        <v>6</v>
      </c>
      <c r="B10" s="4"/>
      <c r="C10" s="112" t="s">
        <v>71</v>
      </c>
      <c r="D10" s="109">
        <v>1</v>
      </c>
      <c r="E10" s="17">
        <v>10</v>
      </c>
      <c r="F10" s="40">
        <f t="shared" si="0"/>
        <v>108</v>
      </c>
      <c r="G10" s="12">
        <f t="shared" si="1"/>
        <v>2.5</v>
      </c>
      <c r="H10" s="100">
        <v>10</v>
      </c>
      <c r="I10" s="17">
        <v>4</v>
      </c>
      <c r="J10" s="40">
        <f t="shared" si="2"/>
        <v>120</v>
      </c>
      <c r="K10" s="12">
        <f t="shared" si="3"/>
        <v>1.5</v>
      </c>
      <c r="L10" s="100">
        <v>5</v>
      </c>
      <c r="M10" s="17">
        <v>2</v>
      </c>
      <c r="N10" s="40">
        <f t="shared" si="4"/>
        <v>96</v>
      </c>
      <c r="O10" s="12">
        <f t="shared" si="5"/>
        <v>3.5</v>
      </c>
      <c r="P10" s="100">
        <v>4</v>
      </c>
      <c r="Q10" s="17">
        <v>3</v>
      </c>
      <c r="R10" s="40">
        <f t="shared" si="6"/>
        <v>84</v>
      </c>
      <c r="S10" s="12">
        <f t="shared" si="7"/>
        <v>3.5</v>
      </c>
      <c r="T10" s="103">
        <v>8</v>
      </c>
      <c r="U10" s="17">
        <v>3</v>
      </c>
      <c r="V10" s="40">
        <f t="shared" si="8"/>
        <v>108</v>
      </c>
      <c r="W10" s="26">
        <f t="shared" si="9"/>
        <v>3</v>
      </c>
      <c r="X10" s="29">
        <f t="shared" si="12"/>
        <v>22</v>
      </c>
      <c r="Y10" s="28">
        <f t="shared" si="13"/>
        <v>14</v>
      </c>
      <c r="Z10" s="48">
        <f t="shared" si="10"/>
        <v>132</v>
      </c>
      <c r="AA10" s="53">
        <f t="shared" si="11"/>
        <v>1</v>
      </c>
      <c r="AB10" s="19"/>
      <c r="AF10">
        <v>4</v>
      </c>
    </row>
    <row r="11" spans="1:32" ht="35.25" customHeight="1" thickBot="1">
      <c r="A11" s="31">
        <v>7</v>
      </c>
      <c r="B11" s="4"/>
      <c r="C11" s="112" t="s">
        <v>72</v>
      </c>
      <c r="D11" s="109">
        <v>4</v>
      </c>
      <c r="E11" s="17">
        <v>10</v>
      </c>
      <c r="F11" s="40">
        <f t="shared" si="0"/>
        <v>108</v>
      </c>
      <c r="G11" s="12">
        <f t="shared" si="1"/>
        <v>2.5</v>
      </c>
      <c r="H11" s="100">
        <v>5</v>
      </c>
      <c r="I11" s="17">
        <v>1</v>
      </c>
      <c r="J11" s="40">
        <f t="shared" si="2"/>
        <v>36</v>
      </c>
      <c r="K11" s="12">
        <f t="shared" si="3"/>
        <v>8.5</v>
      </c>
      <c r="L11" s="100">
        <v>8</v>
      </c>
      <c r="M11" s="17">
        <v>1</v>
      </c>
      <c r="N11" s="40">
        <f t="shared" si="4"/>
        <v>48</v>
      </c>
      <c r="O11" s="12">
        <f t="shared" si="5"/>
        <v>6.5</v>
      </c>
      <c r="P11" s="100">
        <v>10</v>
      </c>
      <c r="Q11" s="17">
        <v>1</v>
      </c>
      <c r="R11" s="40">
        <f t="shared" si="6"/>
        <v>36</v>
      </c>
      <c r="S11" s="12">
        <f t="shared" si="7"/>
        <v>8</v>
      </c>
      <c r="T11" s="103">
        <v>1</v>
      </c>
      <c r="U11" s="17">
        <v>7</v>
      </c>
      <c r="V11" s="40">
        <f t="shared" si="8"/>
        <v>132</v>
      </c>
      <c r="W11" s="26">
        <f t="shared" si="9"/>
        <v>1</v>
      </c>
      <c r="X11" s="29">
        <f t="shared" si="12"/>
        <v>20</v>
      </c>
      <c r="Y11" s="28">
        <f t="shared" si="13"/>
        <v>26.5</v>
      </c>
      <c r="Z11" s="48">
        <f t="shared" si="10"/>
        <v>72</v>
      </c>
      <c r="AA11" s="53">
        <f t="shared" si="11"/>
        <v>6</v>
      </c>
      <c r="AB11" s="20"/>
      <c r="AE11" t="s">
        <v>32</v>
      </c>
    </row>
    <row r="12" spans="1:32" ht="35.25" customHeight="1" thickBot="1">
      <c r="A12" s="31">
        <v>8</v>
      </c>
      <c r="B12" s="4"/>
      <c r="C12" s="112" t="s">
        <v>73</v>
      </c>
      <c r="D12" s="109">
        <v>6</v>
      </c>
      <c r="E12" s="17">
        <v>2</v>
      </c>
      <c r="F12" s="40">
        <f t="shared" si="0"/>
        <v>36</v>
      </c>
      <c r="G12" s="12">
        <f t="shared" si="1"/>
        <v>8.5</v>
      </c>
      <c r="H12" s="100">
        <v>3</v>
      </c>
      <c r="I12" s="17">
        <v>4</v>
      </c>
      <c r="J12" s="40">
        <f t="shared" si="2"/>
        <v>120</v>
      </c>
      <c r="K12" s="12">
        <f t="shared" si="3"/>
        <v>1.5</v>
      </c>
      <c r="L12" s="100">
        <v>2</v>
      </c>
      <c r="M12" s="17">
        <v>3</v>
      </c>
      <c r="N12" s="40">
        <f t="shared" si="4"/>
        <v>120</v>
      </c>
      <c r="O12" s="12">
        <f t="shared" si="5"/>
        <v>1.5</v>
      </c>
      <c r="P12" s="100">
        <v>7</v>
      </c>
      <c r="Q12" s="17">
        <v>2</v>
      </c>
      <c r="R12" s="40">
        <f t="shared" si="6"/>
        <v>72</v>
      </c>
      <c r="S12" s="12">
        <f t="shared" si="7"/>
        <v>6</v>
      </c>
      <c r="T12" s="103">
        <v>10</v>
      </c>
      <c r="U12" s="17">
        <v>0</v>
      </c>
      <c r="V12" s="40">
        <f t="shared" si="8"/>
        <v>24</v>
      </c>
      <c r="W12" s="26">
        <f t="shared" si="9"/>
        <v>8</v>
      </c>
      <c r="X12" s="29">
        <f t="shared" si="12"/>
        <v>11</v>
      </c>
      <c r="Y12" s="28">
        <f t="shared" si="13"/>
        <v>25.5</v>
      </c>
      <c r="Z12" s="48">
        <f t="shared" si="10"/>
        <v>84</v>
      </c>
      <c r="AA12" s="53">
        <f>IF(COUNTIF(Z$5:Z$16,Z12)&gt;1,RANK(Z12, Z$5:Z$16, 0) + (COUNT(Z$5:Z$16) + 1 - RANK(Z12, Z$5:Z$16, 0) - RANK(Z12, Z$5:Z$16, 1))/2,RANK(Z12, Z$5:Z$16, 0) + (COUNT(Z$5:Z$16) + 1 - RANK(Z12, Z$5:Z$16, 0) - RANK(Z12, Z$5:Z$16, 1)))</f>
        <v>5</v>
      </c>
      <c r="AB12" s="20"/>
    </row>
    <row r="13" spans="1:32" ht="35.25" customHeight="1" thickBot="1">
      <c r="A13" s="31">
        <v>9</v>
      </c>
      <c r="B13" s="4"/>
      <c r="C13" s="112" t="s">
        <v>74</v>
      </c>
      <c r="D13" s="109">
        <v>9</v>
      </c>
      <c r="E13" s="17">
        <v>6</v>
      </c>
      <c r="F13" s="40">
        <f t="shared" si="0"/>
        <v>84</v>
      </c>
      <c r="G13" s="12">
        <f t="shared" si="1"/>
        <v>5</v>
      </c>
      <c r="H13" s="100">
        <v>2</v>
      </c>
      <c r="I13" s="17">
        <v>3</v>
      </c>
      <c r="J13" s="40">
        <f t="shared" si="2"/>
        <v>96</v>
      </c>
      <c r="K13" s="12">
        <f t="shared" si="3"/>
        <v>3.5</v>
      </c>
      <c r="L13" s="100">
        <v>3</v>
      </c>
      <c r="M13" s="17">
        <v>3</v>
      </c>
      <c r="N13" s="40">
        <f t="shared" si="4"/>
        <v>120</v>
      </c>
      <c r="O13" s="12">
        <f t="shared" si="5"/>
        <v>1.5</v>
      </c>
      <c r="P13" s="100">
        <v>5</v>
      </c>
      <c r="Q13" s="17">
        <v>3</v>
      </c>
      <c r="R13" s="40">
        <f t="shared" si="6"/>
        <v>84</v>
      </c>
      <c r="S13" s="12">
        <f t="shared" si="7"/>
        <v>3.5</v>
      </c>
      <c r="T13" s="103">
        <v>9</v>
      </c>
      <c r="U13" s="17">
        <v>2</v>
      </c>
      <c r="V13" s="40">
        <f t="shared" si="8"/>
        <v>84</v>
      </c>
      <c r="W13" s="26">
        <f t="shared" si="9"/>
        <v>4.5</v>
      </c>
      <c r="X13" s="29">
        <f t="shared" si="12"/>
        <v>17</v>
      </c>
      <c r="Y13" s="28">
        <f t="shared" si="13"/>
        <v>18</v>
      </c>
      <c r="Z13" s="48">
        <f t="shared" si="10"/>
        <v>120</v>
      </c>
      <c r="AA13" s="53">
        <f t="shared" si="11"/>
        <v>2</v>
      </c>
      <c r="AB13" s="20"/>
    </row>
    <row r="14" spans="1:32" ht="35.25" customHeight="1" thickBot="1">
      <c r="A14" s="31">
        <v>10</v>
      </c>
      <c r="B14" s="4"/>
      <c r="C14" s="112" t="s">
        <v>75</v>
      </c>
      <c r="D14" s="110">
        <v>10</v>
      </c>
      <c r="E14" s="17">
        <v>1</v>
      </c>
      <c r="F14" s="40">
        <f t="shared" si="0"/>
        <v>24</v>
      </c>
      <c r="G14" s="12">
        <f t="shared" si="1"/>
        <v>10</v>
      </c>
      <c r="H14" s="101">
        <v>1</v>
      </c>
      <c r="I14" s="17">
        <v>0</v>
      </c>
      <c r="J14" s="40">
        <f t="shared" si="2"/>
        <v>24</v>
      </c>
      <c r="K14" s="12">
        <f t="shared" si="3"/>
        <v>10</v>
      </c>
      <c r="L14" s="101">
        <v>4</v>
      </c>
      <c r="M14" s="17">
        <v>0</v>
      </c>
      <c r="N14" s="40">
        <f t="shared" si="4"/>
        <v>24</v>
      </c>
      <c r="O14" s="12">
        <f t="shared" si="5"/>
        <v>9.5</v>
      </c>
      <c r="P14" s="101">
        <v>6</v>
      </c>
      <c r="Q14" s="17">
        <v>1</v>
      </c>
      <c r="R14" s="40">
        <f t="shared" si="6"/>
        <v>36</v>
      </c>
      <c r="S14" s="12">
        <f t="shared" si="7"/>
        <v>8</v>
      </c>
      <c r="T14" s="104">
        <v>7</v>
      </c>
      <c r="U14" s="17">
        <v>0</v>
      </c>
      <c r="V14" s="40">
        <f t="shared" si="8"/>
        <v>24</v>
      </c>
      <c r="W14" s="26">
        <f t="shared" si="9"/>
        <v>8</v>
      </c>
      <c r="X14" s="29">
        <f t="shared" si="12"/>
        <v>2</v>
      </c>
      <c r="Y14" s="28">
        <f t="shared" si="13"/>
        <v>45.5</v>
      </c>
      <c r="Z14" s="48">
        <f t="shared" si="10"/>
        <v>24</v>
      </c>
      <c r="AA14" s="53">
        <f t="shared" si="11"/>
        <v>10</v>
      </c>
      <c r="AB14" s="20"/>
    </row>
    <row r="15" spans="1:32" ht="35.25" hidden="1" customHeight="1" thickBot="1">
      <c r="A15" s="31"/>
      <c r="B15" s="4"/>
      <c r="C15" s="6"/>
      <c r="D15" s="16"/>
      <c r="E15" s="17">
        <v>-2</v>
      </c>
      <c r="F15" s="40">
        <f t="shared" si="0"/>
        <v>0</v>
      </c>
      <c r="G15" s="12">
        <f t="shared" si="1"/>
        <v>11.5</v>
      </c>
      <c r="H15" s="18"/>
      <c r="I15" s="17">
        <v>-2</v>
      </c>
      <c r="J15" s="40">
        <f t="shared" si="2"/>
        <v>0</v>
      </c>
      <c r="K15" s="12">
        <f t="shared" si="3"/>
        <v>11.5</v>
      </c>
      <c r="L15" s="18"/>
      <c r="M15" s="17">
        <v>-2</v>
      </c>
      <c r="N15" s="40">
        <f t="shared" si="4"/>
        <v>0</v>
      </c>
      <c r="O15" s="12">
        <f t="shared" si="5"/>
        <v>11.5</v>
      </c>
      <c r="P15" s="18"/>
      <c r="Q15" s="17">
        <v>-2</v>
      </c>
      <c r="R15" s="40">
        <f t="shared" si="6"/>
        <v>0</v>
      </c>
      <c r="S15" s="12">
        <f t="shared" si="7"/>
        <v>11.5</v>
      </c>
      <c r="T15" s="18"/>
      <c r="U15" s="17">
        <v>-2</v>
      </c>
      <c r="V15" s="40">
        <f t="shared" si="8"/>
        <v>0</v>
      </c>
      <c r="W15" s="26">
        <f t="shared" si="9"/>
        <v>11.5</v>
      </c>
      <c r="X15" s="29">
        <f t="shared" si="12"/>
        <v>-10</v>
      </c>
      <c r="Y15" s="28">
        <f t="shared" si="13"/>
        <v>57.5</v>
      </c>
      <c r="Z15" s="48">
        <f t="shared" si="10"/>
        <v>0</v>
      </c>
      <c r="AA15" s="53">
        <f t="shared" si="11"/>
        <v>11.5</v>
      </c>
      <c r="AB15" s="20"/>
    </row>
    <row r="16" spans="1:32" ht="35.25" hidden="1" customHeight="1" thickBot="1">
      <c r="A16" s="32">
        <v>12</v>
      </c>
      <c r="B16" s="5"/>
      <c r="C16" s="7"/>
      <c r="D16" s="21"/>
      <c r="E16" s="22">
        <v>-2</v>
      </c>
      <c r="F16" s="41">
        <f t="shared" si="0"/>
        <v>0</v>
      </c>
      <c r="G16" s="13">
        <f t="shared" si="1"/>
        <v>11.5</v>
      </c>
      <c r="H16" s="23"/>
      <c r="I16" s="22">
        <v>-2</v>
      </c>
      <c r="J16" s="41">
        <f t="shared" si="2"/>
        <v>0</v>
      </c>
      <c r="K16" s="13">
        <f t="shared" si="3"/>
        <v>11.5</v>
      </c>
      <c r="L16" s="23"/>
      <c r="M16" s="22">
        <v>-2</v>
      </c>
      <c r="N16" s="41">
        <f t="shared" si="4"/>
        <v>0</v>
      </c>
      <c r="O16" s="13">
        <f t="shared" si="5"/>
        <v>11.5</v>
      </c>
      <c r="P16" s="23"/>
      <c r="Q16" s="22">
        <v>-2</v>
      </c>
      <c r="R16" s="41">
        <f t="shared" si="6"/>
        <v>0</v>
      </c>
      <c r="S16" s="13">
        <f t="shared" si="7"/>
        <v>11.5</v>
      </c>
      <c r="T16" s="23"/>
      <c r="U16" s="22">
        <v>-2</v>
      </c>
      <c r="V16" s="41">
        <f t="shared" si="8"/>
        <v>0</v>
      </c>
      <c r="W16" s="27">
        <f t="shared" si="9"/>
        <v>11.5</v>
      </c>
      <c r="X16" s="29">
        <f t="shared" si="12"/>
        <v>-10</v>
      </c>
      <c r="Y16" s="28">
        <f t="shared" si="13"/>
        <v>57.5</v>
      </c>
      <c r="Z16" s="49">
        <f t="shared" si="10"/>
        <v>0</v>
      </c>
      <c r="AA16" s="54">
        <f t="shared" si="11"/>
        <v>11.5</v>
      </c>
      <c r="AB16" s="24"/>
    </row>
    <row r="17" spans="7:27">
      <c r="G17" s="10">
        <f>SUM(G5:G16)</f>
        <v>78</v>
      </c>
      <c r="K17" s="10">
        <f>SUM(K5:K16)</f>
        <v>78</v>
      </c>
      <c r="O17" s="10">
        <f>SUM(O5:O16)</f>
        <v>78</v>
      </c>
      <c r="S17" s="10">
        <f>SUM(S5:S16)</f>
        <v>78</v>
      </c>
      <c r="W17" s="10">
        <f>SUM(W5:W16)</f>
        <v>78</v>
      </c>
      <c r="Y17" s="10">
        <f>SUM(Y5:Y16)</f>
        <v>390</v>
      </c>
      <c r="Z17" s="42"/>
      <c r="AA17" s="10">
        <f>SUM(AA5:AA16)</f>
        <v>78</v>
      </c>
    </row>
    <row r="20" spans="7:27">
      <c r="H20" s="9"/>
      <c r="L20" s="9"/>
      <c r="P20" s="9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workbookViewId="0">
      <selection activeCell="C1" sqref="C1"/>
    </sheetView>
  </sheetViews>
  <sheetFormatPr defaultRowHeight="16.5"/>
  <cols>
    <col min="1" max="1" width="5.28515625" customWidth="1"/>
    <col min="2" max="2" width="9.42578125" hidden="1" customWidth="1"/>
    <col min="3" max="3" width="19.5703125" customWidth="1"/>
    <col min="4" max="4" width="5" style="9" customWidth="1"/>
    <col min="5" max="5" width="5" customWidth="1"/>
    <col min="6" max="6" width="3.85546875" style="37" hidden="1" customWidth="1"/>
    <col min="7" max="9" width="5" customWidth="1"/>
    <col min="10" max="10" width="9.140625" style="37" hidden="1" customWidth="1"/>
    <col min="11" max="13" width="5" customWidth="1"/>
    <col min="14" max="14" width="7.140625" style="37" hidden="1" customWidth="1"/>
    <col min="15" max="17" width="5" customWidth="1"/>
    <col min="18" max="18" width="3.85546875" style="37" hidden="1" customWidth="1"/>
    <col min="19" max="19" width="5" customWidth="1"/>
    <col min="20" max="20" width="5.85546875" customWidth="1"/>
    <col min="21" max="21" width="5.7109375" customWidth="1"/>
    <col min="22" max="22" width="5.140625" style="37" hidden="1" customWidth="1"/>
    <col min="23" max="24" width="6.85546875" customWidth="1"/>
    <col min="26" max="26" width="0" hidden="1" customWidth="1"/>
  </cols>
  <sheetData>
    <row r="1" spans="1:28" ht="29.25" customHeight="1">
      <c r="C1" s="8" t="s">
        <v>83</v>
      </c>
      <c r="K1" s="92" t="s">
        <v>18</v>
      </c>
    </row>
    <row r="2" spans="1:28" ht="17.25" thickBot="1"/>
    <row r="3" spans="1:28" ht="24" customHeight="1" thickBot="1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3"/>
      <c r="AA3" s="124" t="s">
        <v>10</v>
      </c>
      <c r="AB3" s="127"/>
    </row>
    <row r="4" spans="1:28" ht="20.100000000000001" customHeight="1" thickBot="1">
      <c r="A4" s="129"/>
      <c r="B4" s="131"/>
      <c r="C4" s="133"/>
      <c r="D4" s="36" t="s">
        <v>12</v>
      </c>
      <c r="E4" s="33" t="s">
        <v>14</v>
      </c>
      <c r="F4" s="38"/>
      <c r="G4" s="35" t="s">
        <v>11</v>
      </c>
      <c r="H4" s="33" t="s">
        <v>12</v>
      </c>
      <c r="I4" s="33" t="s">
        <v>14</v>
      </c>
      <c r="J4" s="38"/>
      <c r="K4" s="35" t="s">
        <v>11</v>
      </c>
      <c r="L4" s="35" t="s">
        <v>12</v>
      </c>
      <c r="M4" s="36" t="s">
        <v>14</v>
      </c>
      <c r="N4" s="38"/>
      <c r="O4" s="35" t="s">
        <v>11</v>
      </c>
      <c r="P4" s="35" t="s">
        <v>12</v>
      </c>
      <c r="Q4" s="36" t="s">
        <v>14</v>
      </c>
      <c r="R4" s="38"/>
      <c r="S4" s="35" t="s">
        <v>11</v>
      </c>
      <c r="T4" s="33" t="s">
        <v>12</v>
      </c>
      <c r="U4" s="33" t="s">
        <v>14</v>
      </c>
      <c r="V4" s="38"/>
      <c r="W4" s="34" t="s">
        <v>11</v>
      </c>
      <c r="X4" s="44" t="s">
        <v>8</v>
      </c>
      <c r="Y4" s="45" t="s">
        <v>11</v>
      </c>
      <c r="Z4" s="46"/>
      <c r="AA4" s="50" t="s">
        <v>4</v>
      </c>
      <c r="AB4" s="51" t="s">
        <v>9</v>
      </c>
    </row>
    <row r="5" spans="1:28" ht="35.25" customHeight="1" thickBot="1">
      <c r="A5" s="30">
        <v>1</v>
      </c>
      <c r="B5" s="3"/>
      <c r="C5" s="111" t="s">
        <v>36</v>
      </c>
      <c r="D5" s="113">
        <v>10</v>
      </c>
      <c r="E5" s="14">
        <v>14</v>
      </c>
      <c r="F5" s="39">
        <f t="shared" ref="F5:F16" si="0">COUNTIF(E$5:E$16,"&lt;"&amp;E5)*ROWS(E$5:E$16)</f>
        <v>120</v>
      </c>
      <c r="G5" s="11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1.5</v>
      </c>
      <c r="H5" s="116">
        <v>1</v>
      </c>
      <c r="I5" s="14">
        <v>6</v>
      </c>
      <c r="J5" s="39">
        <f t="shared" ref="J5:J16" si="2">COUNTIF(I$5:I$16,"&lt;"&amp;I5)*ROWS(I$5:I$16)</f>
        <v>60</v>
      </c>
      <c r="K5" s="11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6.5</v>
      </c>
      <c r="L5" s="116">
        <v>4</v>
      </c>
      <c r="M5" s="14">
        <v>7</v>
      </c>
      <c r="N5" s="39">
        <f t="shared" ref="N5:N16" si="4">COUNTIF(M$5:M$16,"&lt;"&amp;M5)*ROWS(M$5:M$16)</f>
        <v>96</v>
      </c>
      <c r="O5" s="11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3</v>
      </c>
      <c r="P5" s="116">
        <v>6</v>
      </c>
      <c r="Q5" s="14">
        <v>9</v>
      </c>
      <c r="R5" s="39">
        <f t="shared" ref="R5:R16" si="6">COUNTIF(Q$5:Q$16,"&lt;"&amp;Q5)*ROWS(Q$5:Q$16)</f>
        <v>120</v>
      </c>
      <c r="S5" s="11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1.5</v>
      </c>
      <c r="T5" s="119">
        <v>7</v>
      </c>
      <c r="U5" s="14">
        <v>1</v>
      </c>
      <c r="V5" s="39">
        <f t="shared" ref="V5:V16" si="8">COUNTIF(U$5:U$16,"&lt;"&amp;U5)*ROWS(U$5:U$16)</f>
        <v>24</v>
      </c>
      <c r="W5" s="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9.5</v>
      </c>
      <c r="X5" s="29">
        <f>E5+I5+M5+Q5+U5</f>
        <v>37</v>
      </c>
      <c r="Y5" s="28">
        <f>SUM(G5,K5,O5,S5,W5)</f>
        <v>22</v>
      </c>
      <c r="Z5" s="47">
        <f t="shared" ref="Z5:Z16" si="10">COUNTIF(Y$5:Y$16,"&gt;"&amp;Y5)*ROWS(Y$5:Y$16)</f>
        <v>96</v>
      </c>
      <c r="AA5" s="52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4</v>
      </c>
      <c r="AB5" s="15"/>
    </row>
    <row r="6" spans="1:28" ht="35.25" customHeight="1" thickBot="1">
      <c r="A6" s="31">
        <v>2</v>
      </c>
      <c r="B6" s="4"/>
      <c r="C6" s="112" t="s">
        <v>37</v>
      </c>
      <c r="D6" s="114">
        <v>4</v>
      </c>
      <c r="E6" s="17">
        <v>11</v>
      </c>
      <c r="F6" s="40">
        <f t="shared" si="0"/>
        <v>84</v>
      </c>
      <c r="G6" s="12">
        <f t="shared" si="1"/>
        <v>4.5</v>
      </c>
      <c r="H6" s="117">
        <v>5</v>
      </c>
      <c r="I6" s="17">
        <v>1</v>
      </c>
      <c r="J6" s="40">
        <f t="shared" si="2"/>
        <v>24</v>
      </c>
      <c r="K6" s="12">
        <f t="shared" si="3"/>
        <v>10</v>
      </c>
      <c r="L6" s="117">
        <v>8</v>
      </c>
      <c r="M6" s="17">
        <v>0</v>
      </c>
      <c r="N6" s="40">
        <f t="shared" si="4"/>
        <v>24</v>
      </c>
      <c r="O6" s="12">
        <f t="shared" si="5"/>
        <v>10</v>
      </c>
      <c r="P6" s="117">
        <v>10</v>
      </c>
      <c r="Q6" s="17">
        <v>4</v>
      </c>
      <c r="R6" s="40">
        <f t="shared" si="6"/>
        <v>60</v>
      </c>
      <c r="S6" s="12">
        <f t="shared" si="7"/>
        <v>6.5</v>
      </c>
      <c r="T6" s="120">
        <v>1</v>
      </c>
      <c r="U6" s="17">
        <v>4</v>
      </c>
      <c r="V6" s="40">
        <f t="shared" si="8"/>
        <v>108</v>
      </c>
      <c r="W6" s="26">
        <f t="shared" si="9"/>
        <v>3</v>
      </c>
      <c r="X6" s="29">
        <f t="shared" ref="X6:X16" si="12">E6+I6+M6+Q6+U6</f>
        <v>20</v>
      </c>
      <c r="Y6" s="28">
        <f t="shared" ref="Y6:Y16" si="13">SUM(G6,K6,O6,S6,W6)</f>
        <v>34</v>
      </c>
      <c r="Z6" s="48">
        <f t="shared" si="10"/>
        <v>48</v>
      </c>
      <c r="AA6" s="53">
        <f t="shared" si="11"/>
        <v>8</v>
      </c>
      <c r="AB6" s="19"/>
    </row>
    <row r="7" spans="1:28" ht="35.25" customHeight="1" thickBot="1">
      <c r="A7" s="31">
        <v>3</v>
      </c>
      <c r="B7" s="4"/>
      <c r="C7" s="112" t="s">
        <v>38</v>
      </c>
      <c r="D7" s="114">
        <v>9</v>
      </c>
      <c r="E7" s="17">
        <v>1</v>
      </c>
      <c r="F7" s="40">
        <f t="shared" si="0"/>
        <v>24</v>
      </c>
      <c r="G7" s="12">
        <f t="shared" si="1"/>
        <v>10</v>
      </c>
      <c r="H7" s="117">
        <v>2</v>
      </c>
      <c r="I7" s="17">
        <v>5</v>
      </c>
      <c r="J7" s="40">
        <f t="shared" si="2"/>
        <v>48</v>
      </c>
      <c r="K7" s="12">
        <f t="shared" si="3"/>
        <v>8</v>
      </c>
      <c r="L7" s="117">
        <v>3</v>
      </c>
      <c r="M7" s="17">
        <v>7</v>
      </c>
      <c r="N7" s="40">
        <f t="shared" si="4"/>
        <v>96</v>
      </c>
      <c r="O7" s="12">
        <f t="shared" si="5"/>
        <v>3</v>
      </c>
      <c r="P7" s="117">
        <v>5</v>
      </c>
      <c r="Q7" s="17">
        <v>2</v>
      </c>
      <c r="R7" s="40">
        <f t="shared" si="6"/>
        <v>24</v>
      </c>
      <c r="S7" s="12">
        <f t="shared" si="7"/>
        <v>9</v>
      </c>
      <c r="T7" s="120">
        <v>9</v>
      </c>
      <c r="U7" s="17">
        <v>3</v>
      </c>
      <c r="V7" s="40">
        <f t="shared" si="8"/>
        <v>60</v>
      </c>
      <c r="W7" s="26">
        <f t="shared" si="9"/>
        <v>5.5</v>
      </c>
      <c r="X7" s="29">
        <f t="shared" si="12"/>
        <v>18</v>
      </c>
      <c r="Y7" s="28">
        <f t="shared" si="13"/>
        <v>35.5</v>
      </c>
      <c r="Z7" s="48">
        <f t="shared" si="10"/>
        <v>36</v>
      </c>
      <c r="AA7" s="53">
        <f t="shared" si="11"/>
        <v>9</v>
      </c>
      <c r="AB7" s="19"/>
    </row>
    <row r="8" spans="1:28" ht="35.25" customHeight="1" thickBot="1">
      <c r="A8" s="31">
        <v>4</v>
      </c>
      <c r="B8" s="4"/>
      <c r="C8" s="112" t="s">
        <v>39</v>
      </c>
      <c r="D8" s="114">
        <v>1</v>
      </c>
      <c r="E8" s="17">
        <v>3</v>
      </c>
      <c r="F8" s="40">
        <f t="shared" si="0"/>
        <v>36</v>
      </c>
      <c r="G8" s="12">
        <f t="shared" si="1"/>
        <v>8.5</v>
      </c>
      <c r="H8" s="117">
        <v>10</v>
      </c>
      <c r="I8" s="17">
        <v>8</v>
      </c>
      <c r="J8" s="40">
        <f t="shared" si="2"/>
        <v>108</v>
      </c>
      <c r="K8" s="12">
        <f t="shared" si="3"/>
        <v>3</v>
      </c>
      <c r="L8" s="117">
        <v>5</v>
      </c>
      <c r="M8" s="17">
        <v>4</v>
      </c>
      <c r="N8" s="40">
        <f t="shared" si="4"/>
        <v>72</v>
      </c>
      <c r="O8" s="12">
        <f t="shared" si="5"/>
        <v>6</v>
      </c>
      <c r="P8" s="117">
        <v>4</v>
      </c>
      <c r="Q8" s="17">
        <v>2</v>
      </c>
      <c r="R8" s="40">
        <f t="shared" si="6"/>
        <v>24</v>
      </c>
      <c r="S8" s="12">
        <f t="shared" si="7"/>
        <v>9</v>
      </c>
      <c r="T8" s="120">
        <v>8</v>
      </c>
      <c r="U8" s="17">
        <v>3</v>
      </c>
      <c r="V8" s="40">
        <f t="shared" si="8"/>
        <v>60</v>
      </c>
      <c r="W8" s="26">
        <f t="shared" si="9"/>
        <v>5.5</v>
      </c>
      <c r="X8" s="29">
        <f t="shared" si="12"/>
        <v>20</v>
      </c>
      <c r="Y8" s="28">
        <f t="shared" si="13"/>
        <v>32</v>
      </c>
      <c r="Z8" s="48">
        <f t="shared" si="10"/>
        <v>72</v>
      </c>
      <c r="AA8" s="53">
        <f t="shared" si="11"/>
        <v>6</v>
      </c>
      <c r="AB8" s="19"/>
    </row>
    <row r="9" spans="1:28" ht="35.25" customHeight="1" thickBot="1">
      <c r="A9" s="31">
        <v>5</v>
      </c>
      <c r="B9" s="4"/>
      <c r="C9" s="112" t="s">
        <v>40</v>
      </c>
      <c r="D9" s="114">
        <v>6</v>
      </c>
      <c r="E9" s="17">
        <v>6</v>
      </c>
      <c r="F9" s="40">
        <f t="shared" si="0"/>
        <v>60</v>
      </c>
      <c r="G9" s="12">
        <f t="shared" si="1"/>
        <v>6.5</v>
      </c>
      <c r="H9" s="117">
        <v>3</v>
      </c>
      <c r="I9" s="17">
        <v>7</v>
      </c>
      <c r="J9" s="40">
        <f t="shared" si="2"/>
        <v>84</v>
      </c>
      <c r="K9" s="12">
        <f t="shared" si="3"/>
        <v>4.5</v>
      </c>
      <c r="L9" s="117">
        <v>2</v>
      </c>
      <c r="M9" s="17">
        <v>6</v>
      </c>
      <c r="N9" s="40">
        <f t="shared" si="4"/>
        <v>84</v>
      </c>
      <c r="O9" s="12">
        <f t="shared" si="5"/>
        <v>5</v>
      </c>
      <c r="P9" s="117">
        <v>7</v>
      </c>
      <c r="Q9" s="17">
        <v>7</v>
      </c>
      <c r="R9" s="40">
        <f t="shared" si="6"/>
        <v>108</v>
      </c>
      <c r="S9" s="12">
        <f t="shared" si="7"/>
        <v>3</v>
      </c>
      <c r="T9" s="120">
        <v>10</v>
      </c>
      <c r="U9" s="17">
        <v>10</v>
      </c>
      <c r="V9" s="40">
        <f t="shared" si="8"/>
        <v>132</v>
      </c>
      <c r="W9" s="26">
        <f t="shared" si="9"/>
        <v>1</v>
      </c>
      <c r="X9" s="29">
        <f t="shared" si="12"/>
        <v>36</v>
      </c>
      <c r="Y9" s="28">
        <f t="shared" si="13"/>
        <v>20</v>
      </c>
      <c r="Z9" s="48">
        <f t="shared" si="10"/>
        <v>120</v>
      </c>
      <c r="AA9" s="53">
        <f t="shared" si="11"/>
        <v>2</v>
      </c>
      <c r="AB9" s="19"/>
    </row>
    <row r="10" spans="1:28" ht="35.25" customHeight="1" thickBot="1">
      <c r="A10" s="31">
        <v>6</v>
      </c>
      <c r="B10" s="4"/>
      <c r="C10" s="112" t="s">
        <v>41</v>
      </c>
      <c r="D10" s="114">
        <v>7</v>
      </c>
      <c r="E10" s="17">
        <v>14</v>
      </c>
      <c r="F10" s="40">
        <f t="shared" si="0"/>
        <v>120</v>
      </c>
      <c r="G10" s="12">
        <f t="shared" si="1"/>
        <v>1.5</v>
      </c>
      <c r="H10" s="117">
        <v>6</v>
      </c>
      <c r="I10" s="17">
        <v>15</v>
      </c>
      <c r="J10" s="40">
        <f t="shared" si="2"/>
        <v>132</v>
      </c>
      <c r="K10" s="12">
        <f t="shared" si="3"/>
        <v>1</v>
      </c>
      <c r="L10" s="117">
        <v>9</v>
      </c>
      <c r="M10" s="17">
        <v>7</v>
      </c>
      <c r="N10" s="40">
        <f t="shared" si="4"/>
        <v>96</v>
      </c>
      <c r="O10" s="12">
        <f t="shared" si="5"/>
        <v>3</v>
      </c>
      <c r="P10" s="117">
        <v>2</v>
      </c>
      <c r="Q10" s="17">
        <v>9</v>
      </c>
      <c r="R10" s="40">
        <f t="shared" si="6"/>
        <v>120</v>
      </c>
      <c r="S10" s="12">
        <f t="shared" si="7"/>
        <v>1.5</v>
      </c>
      <c r="T10" s="120">
        <v>3</v>
      </c>
      <c r="U10" s="17">
        <v>6</v>
      </c>
      <c r="V10" s="40">
        <f t="shared" si="8"/>
        <v>120</v>
      </c>
      <c r="W10" s="26">
        <f t="shared" si="9"/>
        <v>2</v>
      </c>
      <c r="X10" s="29">
        <f t="shared" si="12"/>
        <v>51</v>
      </c>
      <c r="Y10" s="28">
        <f t="shared" si="13"/>
        <v>9</v>
      </c>
      <c r="Z10" s="48">
        <f t="shared" si="10"/>
        <v>132</v>
      </c>
      <c r="AA10" s="53">
        <f t="shared" si="11"/>
        <v>1</v>
      </c>
      <c r="AB10" s="19"/>
    </row>
    <row r="11" spans="1:28" ht="35.25" customHeight="1" thickBot="1">
      <c r="A11" s="31">
        <v>7</v>
      </c>
      <c r="B11" s="4"/>
      <c r="C11" s="112" t="s">
        <v>42</v>
      </c>
      <c r="D11" s="114">
        <v>2</v>
      </c>
      <c r="E11" s="17">
        <v>11</v>
      </c>
      <c r="F11" s="40">
        <f t="shared" si="0"/>
        <v>84</v>
      </c>
      <c r="G11" s="12">
        <f t="shared" si="1"/>
        <v>4.5</v>
      </c>
      <c r="H11" s="117">
        <v>9</v>
      </c>
      <c r="I11" s="17">
        <v>7</v>
      </c>
      <c r="J11" s="40">
        <f t="shared" si="2"/>
        <v>84</v>
      </c>
      <c r="K11" s="12">
        <f t="shared" si="3"/>
        <v>4.5</v>
      </c>
      <c r="L11" s="117">
        <v>7</v>
      </c>
      <c r="M11" s="17">
        <v>2</v>
      </c>
      <c r="N11" s="40">
        <f t="shared" si="4"/>
        <v>36</v>
      </c>
      <c r="O11" s="12">
        <f t="shared" si="5"/>
        <v>9</v>
      </c>
      <c r="P11" s="117">
        <v>3</v>
      </c>
      <c r="Q11" s="17">
        <v>2</v>
      </c>
      <c r="R11" s="40">
        <f t="shared" si="6"/>
        <v>24</v>
      </c>
      <c r="S11" s="12">
        <f t="shared" si="7"/>
        <v>9</v>
      </c>
      <c r="T11" s="120">
        <v>6</v>
      </c>
      <c r="U11" s="17">
        <v>3</v>
      </c>
      <c r="V11" s="40">
        <f t="shared" si="8"/>
        <v>60</v>
      </c>
      <c r="W11" s="26">
        <f t="shared" si="9"/>
        <v>5.5</v>
      </c>
      <c r="X11" s="29">
        <f t="shared" si="12"/>
        <v>25</v>
      </c>
      <c r="Y11" s="28">
        <f t="shared" si="13"/>
        <v>32.5</v>
      </c>
      <c r="Z11" s="48">
        <f t="shared" si="10"/>
        <v>60</v>
      </c>
      <c r="AA11" s="53">
        <f t="shared" si="11"/>
        <v>7</v>
      </c>
      <c r="AB11" s="20"/>
    </row>
    <row r="12" spans="1:28" ht="35.25" customHeight="1" thickBot="1">
      <c r="A12" s="31">
        <v>8</v>
      </c>
      <c r="B12" s="4"/>
      <c r="C12" s="112" t="s">
        <v>43</v>
      </c>
      <c r="D12" s="114">
        <v>8</v>
      </c>
      <c r="E12" s="17">
        <v>12</v>
      </c>
      <c r="F12" s="40">
        <f t="shared" si="0"/>
        <v>108</v>
      </c>
      <c r="G12" s="12">
        <f t="shared" si="1"/>
        <v>3</v>
      </c>
      <c r="H12" s="117">
        <v>4</v>
      </c>
      <c r="I12" s="17">
        <v>10</v>
      </c>
      <c r="J12" s="40">
        <f t="shared" si="2"/>
        <v>120</v>
      </c>
      <c r="K12" s="12">
        <f t="shared" si="3"/>
        <v>2</v>
      </c>
      <c r="L12" s="117">
        <v>1</v>
      </c>
      <c r="M12" s="17">
        <v>8</v>
      </c>
      <c r="N12" s="40">
        <f t="shared" si="4"/>
        <v>132</v>
      </c>
      <c r="O12" s="12">
        <f t="shared" si="5"/>
        <v>1</v>
      </c>
      <c r="P12" s="117">
        <v>9</v>
      </c>
      <c r="Q12" s="17">
        <v>5</v>
      </c>
      <c r="R12" s="40">
        <f t="shared" si="6"/>
        <v>84</v>
      </c>
      <c r="S12" s="12">
        <f t="shared" si="7"/>
        <v>5</v>
      </c>
      <c r="T12" s="120">
        <v>5</v>
      </c>
      <c r="U12" s="17">
        <v>1</v>
      </c>
      <c r="V12" s="40">
        <f t="shared" si="8"/>
        <v>24</v>
      </c>
      <c r="W12" s="26">
        <f t="shared" si="9"/>
        <v>9.5</v>
      </c>
      <c r="X12" s="29">
        <f t="shared" si="12"/>
        <v>36</v>
      </c>
      <c r="Y12" s="28">
        <f t="shared" si="13"/>
        <v>20.5</v>
      </c>
      <c r="Z12" s="48">
        <f t="shared" si="10"/>
        <v>108</v>
      </c>
      <c r="AA12" s="53">
        <f t="shared" si="11"/>
        <v>3</v>
      </c>
      <c r="AB12" s="20"/>
    </row>
    <row r="13" spans="1:28" ht="35.25" customHeight="1" thickBot="1">
      <c r="A13" s="31">
        <v>9</v>
      </c>
      <c r="B13" s="4"/>
      <c r="C13" s="112" t="s">
        <v>44</v>
      </c>
      <c r="D13" s="114">
        <v>5</v>
      </c>
      <c r="E13" s="17">
        <v>3</v>
      </c>
      <c r="F13" s="40">
        <f t="shared" si="0"/>
        <v>36</v>
      </c>
      <c r="G13" s="12">
        <f t="shared" si="1"/>
        <v>8.5</v>
      </c>
      <c r="H13" s="117">
        <v>7</v>
      </c>
      <c r="I13" s="17">
        <v>3</v>
      </c>
      <c r="J13" s="40">
        <f t="shared" si="2"/>
        <v>36</v>
      </c>
      <c r="K13" s="12">
        <f t="shared" si="3"/>
        <v>9</v>
      </c>
      <c r="L13" s="117">
        <v>10</v>
      </c>
      <c r="M13" s="17">
        <v>3</v>
      </c>
      <c r="N13" s="40">
        <f t="shared" si="4"/>
        <v>48</v>
      </c>
      <c r="O13" s="12">
        <f t="shared" si="5"/>
        <v>7.5</v>
      </c>
      <c r="P13" s="117">
        <v>1</v>
      </c>
      <c r="Q13" s="17">
        <v>4</v>
      </c>
      <c r="R13" s="40">
        <f t="shared" si="6"/>
        <v>60</v>
      </c>
      <c r="S13" s="12">
        <f t="shared" si="7"/>
        <v>6.5</v>
      </c>
      <c r="T13" s="120">
        <v>4</v>
      </c>
      <c r="U13" s="17">
        <v>2</v>
      </c>
      <c r="V13" s="40">
        <f t="shared" si="8"/>
        <v>48</v>
      </c>
      <c r="W13" s="26">
        <f t="shared" si="9"/>
        <v>8</v>
      </c>
      <c r="X13" s="29">
        <f t="shared" si="12"/>
        <v>15</v>
      </c>
      <c r="Y13" s="28">
        <f t="shared" si="13"/>
        <v>39.5</v>
      </c>
      <c r="Z13" s="48">
        <f t="shared" si="10"/>
        <v>24</v>
      </c>
      <c r="AA13" s="53">
        <f t="shared" si="11"/>
        <v>10</v>
      </c>
      <c r="AB13" s="20"/>
    </row>
    <row r="14" spans="1:28" ht="35.25" customHeight="1" thickBot="1">
      <c r="A14" s="31">
        <v>10</v>
      </c>
      <c r="B14" s="4"/>
      <c r="C14" s="112" t="s">
        <v>45</v>
      </c>
      <c r="D14" s="115">
        <v>3</v>
      </c>
      <c r="E14" s="17">
        <v>6</v>
      </c>
      <c r="F14" s="40">
        <f t="shared" si="0"/>
        <v>60</v>
      </c>
      <c r="G14" s="12">
        <f t="shared" si="1"/>
        <v>6.5</v>
      </c>
      <c r="H14" s="118">
        <v>8</v>
      </c>
      <c r="I14" s="17">
        <v>6</v>
      </c>
      <c r="J14" s="40">
        <f t="shared" si="2"/>
        <v>60</v>
      </c>
      <c r="K14" s="12">
        <f t="shared" si="3"/>
        <v>6.5</v>
      </c>
      <c r="L14" s="118">
        <v>6</v>
      </c>
      <c r="M14" s="17">
        <v>3</v>
      </c>
      <c r="N14" s="40">
        <f t="shared" si="4"/>
        <v>48</v>
      </c>
      <c r="O14" s="12">
        <f t="shared" si="5"/>
        <v>7.5</v>
      </c>
      <c r="P14" s="118">
        <v>8</v>
      </c>
      <c r="Q14" s="17">
        <v>6</v>
      </c>
      <c r="R14" s="40">
        <f t="shared" si="6"/>
        <v>96</v>
      </c>
      <c r="S14" s="12">
        <f t="shared" si="7"/>
        <v>4</v>
      </c>
      <c r="T14" s="121">
        <v>2</v>
      </c>
      <c r="U14" s="17">
        <v>3</v>
      </c>
      <c r="V14" s="40">
        <f t="shared" si="8"/>
        <v>60</v>
      </c>
      <c r="W14" s="26">
        <f t="shared" si="9"/>
        <v>5.5</v>
      </c>
      <c r="X14" s="29">
        <f t="shared" si="12"/>
        <v>24</v>
      </c>
      <c r="Y14" s="28">
        <f t="shared" si="13"/>
        <v>30</v>
      </c>
      <c r="Z14" s="48">
        <f t="shared" si="10"/>
        <v>84</v>
      </c>
      <c r="AA14" s="53">
        <f t="shared" si="11"/>
        <v>5</v>
      </c>
      <c r="AB14" s="20"/>
    </row>
    <row r="15" spans="1:28" ht="35.25" hidden="1" customHeight="1" thickBot="1">
      <c r="A15" s="31">
        <v>11</v>
      </c>
      <c r="B15" s="4"/>
      <c r="C15" s="6"/>
      <c r="D15" s="16"/>
      <c r="E15" s="17">
        <v>-2</v>
      </c>
      <c r="F15" s="40">
        <f t="shared" si="0"/>
        <v>0</v>
      </c>
      <c r="G15" s="12">
        <f t="shared" si="1"/>
        <v>11.5</v>
      </c>
      <c r="H15" s="18"/>
      <c r="I15" s="17">
        <v>-2</v>
      </c>
      <c r="J15" s="40">
        <f t="shared" si="2"/>
        <v>0</v>
      </c>
      <c r="K15" s="12">
        <f t="shared" si="3"/>
        <v>11.5</v>
      </c>
      <c r="L15" s="18"/>
      <c r="M15" s="17">
        <v>-2</v>
      </c>
      <c r="N15" s="40">
        <f t="shared" si="4"/>
        <v>0</v>
      </c>
      <c r="O15" s="12">
        <f t="shared" si="5"/>
        <v>11.5</v>
      </c>
      <c r="P15" s="18"/>
      <c r="Q15" s="17">
        <v>-2</v>
      </c>
      <c r="R15" s="40">
        <f t="shared" si="6"/>
        <v>0</v>
      </c>
      <c r="S15" s="12">
        <f t="shared" si="7"/>
        <v>11.5</v>
      </c>
      <c r="T15" s="18"/>
      <c r="U15" s="17">
        <v>-2</v>
      </c>
      <c r="V15" s="40">
        <f t="shared" si="8"/>
        <v>0</v>
      </c>
      <c r="W15" s="26">
        <f t="shared" si="9"/>
        <v>11.5</v>
      </c>
      <c r="X15" s="29">
        <f t="shared" si="12"/>
        <v>-10</v>
      </c>
      <c r="Y15" s="28">
        <f t="shared" si="13"/>
        <v>57.5</v>
      </c>
      <c r="Z15" s="48">
        <f t="shared" si="10"/>
        <v>0</v>
      </c>
      <c r="AA15" s="53">
        <f t="shared" si="11"/>
        <v>11.5</v>
      </c>
      <c r="AB15" s="20"/>
    </row>
    <row r="16" spans="1:28" ht="35.25" hidden="1" customHeight="1" thickBot="1">
      <c r="A16" s="32">
        <v>12</v>
      </c>
      <c r="B16" s="5"/>
      <c r="C16" s="7"/>
      <c r="D16" s="21"/>
      <c r="E16" s="22">
        <v>-2</v>
      </c>
      <c r="F16" s="41">
        <f t="shared" si="0"/>
        <v>0</v>
      </c>
      <c r="G16" s="13">
        <f t="shared" si="1"/>
        <v>11.5</v>
      </c>
      <c r="H16" s="23"/>
      <c r="I16" s="22">
        <v>-2</v>
      </c>
      <c r="J16" s="41">
        <f t="shared" si="2"/>
        <v>0</v>
      </c>
      <c r="K16" s="13">
        <f t="shared" si="3"/>
        <v>11.5</v>
      </c>
      <c r="L16" s="23"/>
      <c r="M16" s="22">
        <v>-2</v>
      </c>
      <c r="N16" s="41">
        <f t="shared" si="4"/>
        <v>0</v>
      </c>
      <c r="O16" s="13">
        <f t="shared" si="5"/>
        <v>11.5</v>
      </c>
      <c r="P16" s="23"/>
      <c r="Q16" s="22">
        <v>-2</v>
      </c>
      <c r="R16" s="41">
        <f t="shared" si="6"/>
        <v>0</v>
      </c>
      <c r="S16" s="13">
        <f t="shared" si="7"/>
        <v>11.5</v>
      </c>
      <c r="T16" s="23"/>
      <c r="U16" s="22">
        <v>-2</v>
      </c>
      <c r="V16" s="41">
        <f t="shared" si="8"/>
        <v>0</v>
      </c>
      <c r="W16" s="27">
        <f t="shared" si="9"/>
        <v>11.5</v>
      </c>
      <c r="X16" s="29">
        <f t="shared" si="12"/>
        <v>-10</v>
      </c>
      <c r="Y16" s="28">
        <f t="shared" si="13"/>
        <v>57.5</v>
      </c>
      <c r="Z16" s="49">
        <f t="shared" si="10"/>
        <v>0</v>
      </c>
      <c r="AA16" s="54">
        <f t="shared" si="11"/>
        <v>11.5</v>
      </c>
      <c r="AB16" s="24"/>
    </row>
    <row r="17" spans="7:27">
      <c r="G17" s="10">
        <f>SUM(G5:G16)</f>
        <v>78</v>
      </c>
      <c r="K17" s="10">
        <f>SUM(K5:K16)</f>
        <v>78</v>
      </c>
      <c r="O17" s="10">
        <f>SUM(O5:O16)</f>
        <v>78</v>
      </c>
      <c r="S17" s="10">
        <f>SUM(S5:S16)</f>
        <v>78</v>
      </c>
      <c r="W17" s="10">
        <f>SUM(W5:W16)</f>
        <v>78</v>
      </c>
      <c r="Y17" s="10">
        <f>SUM(Y5:Y16)</f>
        <v>390</v>
      </c>
      <c r="Z17" s="42"/>
      <c r="AA17" s="10">
        <f>SUM(AA5:AA16)</f>
        <v>78</v>
      </c>
    </row>
    <row r="20" spans="7:27">
      <c r="H20" s="9"/>
      <c r="L20" s="9"/>
      <c r="P20" s="9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workbookViewId="0">
      <selection activeCell="C1" sqref="C1"/>
    </sheetView>
  </sheetViews>
  <sheetFormatPr defaultRowHeight="16.5"/>
  <cols>
    <col min="1" max="1" width="5.28515625" customWidth="1"/>
    <col min="2" max="2" width="9.42578125" hidden="1" customWidth="1"/>
    <col min="3" max="3" width="22.5703125" customWidth="1"/>
    <col min="4" max="4" width="5" style="9" customWidth="1"/>
    <col min="5" max="5" width="5" customWidth="1"/>
    <col min="6" max="6" width="3.85546875" style="37" hidden="1" customWidth="1"/>
    <col min="7" max="9" width="5" customWidth="1"/>
    <col min="10" max="10" width="9.140625" style="37" hidden="1" customWidth="1"/>
    <col min="11" max="13" width="5" customWidth="1"/>
    <col min="14" max="14" width="7.140625" style="37" hidden="1" customWidth="1"/>
    <col min="15" max="17" width="5" customWidth="1"/>
    <col min="18" max="18" width="3.85546875" style="37" hidden="1" customWidth="1"/>
    <col min="19" max="19" width="5" customWidth="1"/>
    <col min="20" max="20" width="5.42578125" customWidth="1"/>
    <col min="21" max="21" width="5.85546875" customWidth="1"/>
    <col min="22" max="22" width="5.140625" style="37" hidden="1" customWidth="1"/>
    <col min="23" max="24" width="6.85546875" customWidth="1"/>
    <col min="26" max="26" width="0" hidden="1" customWidth="1"/>
  </cols>
  <sheetData>
    <row r="1" spans="1:28" ht="29.25" customHeight="1">
      <c r="C1" s="8" t="s">
        <v>84</v>
      </c>
      <c r="L1" s="91" t="s">
        <v>17</v>
      </c>
    </row>
    <row r="2" spans="1:28" ht="17.25" thickBot="1"/>
    <row r="3" spans="1:28" ht="24" customHeight="1" thickBot="1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3"/>
      <c r="AA3" s="124" t="s">
        <v>10</v>
      </c>
      <c r="AB3" s="127"/>
    </row>
    <row r="4" spans="1:28" ht="20.100000000000001" customHeight="1" thickBot="1">
      <c r="A4" s="129"/>
      <c r="B4" s="131"/>
      <c r="C4" s="133"/>
      <c r="D4" s="36" t="s">
        <v>12</v>
      </c>
      <c r="E4" s="33" t="s">
        <v>14</v>
      </c>
      <c r="F4" s="38"/>
      <c r="G4" s="35" t="s">
        <v>11</v>
      </c>
      <c r="H4" s="33" t="s">
        <v>12</v>
      </c>
      <c r="I4" s="33" t="s">
        <v>14</v>
      </c>
      <c r="J4" s="38"/>
      <c r="K4" s="35" t="s">
        <v>11</v>
      </c>
      <c r="L4" s="35" t="s">
        <v>12</v>
      </c>
      <c r="M4" s="36" t="s">
        <v>14</v>
      </c>
      <c r="N4" s="38"/>
      <c r="O4" s="35" t="s">
        <v>11</v>
      </c>
      <c r="P4" s="35" t="s">
        <v>12</v>
      </c>
      <c r="Q4" s="36" t="s">
        <v>14</v>
      </c>
      <c r="R4" s="38"/>
      <c r="S4" s="35" t="s">
        <v>11</v>
      </c>
      <c r="T4" s="33" t="s">
        <v>12</v>
      </c>
      <c r="U4" s="33" t="s">
        <v>14</v>
      </c>
      <c r="V4" s="38"/>
      <c r="W4" s="34" t="s">
        <v>11</v>
      </c>
      <c r="X4" s="44" t="s">
        <v>8</v>
      </c>
      <c r="Y4" s="45" t="s">
        <v>11</v>
      </c>
      <c r="Z4" s="46"/>
      <c r="AA4" s="50" t="s">
        <v>4</v>
      </c>
      <c r="AB4" s="51" t="s">
        <v>9</v>
      </c>
    </row>
    <row r="5" spans="1:28" ht="35.25" customHeight="1" thickBot="1">
      <c r="A5" s="30">
        <v>1</v>
      </c>
      <c r="B5" s="3"/>
      <c r="C5" s="111" t="s">
        <v>79</v>
      </c>
      <c r="D5" s="113">
        <v>10</v>
      </c>
      <c r="E5" s="14">
        <v>8</v>
      </c>
      <c r="F5" s="122">
        <f t="shared" ref="F5:F16" si="0">COUNTIF(E$5:E$16,"&lt;"&amp;E5)*ROWS(E$5:E$16)</f>
        <v>72</v>
      </c>
      <c r="G5" s="11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6</v>
      </c>
      <c r="H5" s="116">
        <v>1</v>
      </c>
      <c r="I5" s="14">
        <v>7</v>
      </c>
      <c r="J5" s="122">
        <f t="shared" ref="J5:J16" si="2">COUNTIF(I$5:I$16,"&lt;"&amp;I5)*ROWS(I$5:I$16)</f>
        <v>72</v>
      </c>
      <c r="K5" s="11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5</v>
      </c>
      <c r="L5" s="116">
        <v>4</v>
      </c>
      <c r="M5" s="14">
        <v>4</v>
      </c>
      <c r="N5" s="122">
        <f t="shared" ref="N5:N16" si="4">COUNTIF(M$5:M$16,"&lt;"&amp;M5)*ROWS(M$5:M$16)</f>
        <v>60</v>
      </c>
      <c r="O5" s="11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5.5</v>
      </c>
      <c r="P5" s="116">
        <v>6</v>
      </c>
      <c r="Q5" s="14">
        <v>9</v>
      </c>
      <c r="R5" s="122">
        <f t="shared" ref="R5:R16" si="6">COUNTIF(Q$5:Q$16,"&lt;"&amp;Q5)*ROWS(Q$5:Q$16)</f>
        <v>132</v>
      </c>
      <c r="S5" s="11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1</v>
      </c>
      <c r="T5" s="119">
        <v>7</v>
      </c>
      <c r="U5" s="14">
        <v>8</v>
      </c>
      <c r="V5" s="122">
        <f t="shared" ref="V5:V16" si="8">COUNTIF(U$5:U$16,"&lt;"&amp;U5)*ROWS(U$5:U$16)</f>
        <v>132</v>
      </c>
      <c r="W5" s="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1</v>
      </c>
      <c r="X5" s="29">
        <f>E5+I5+M5+Q5+U5</f>
        <v>36</v>
      </c>
      <c r="Y5" s="28">
        <f>SUM(G5,K5,O5,S5,W5)</f>
        <v>18.5</v>
      </c>
      <c r="Z5" s="47">
        <f t="shared" ref="Z5:Z16" si="10">COUNTIF(Y$5:Y$16,"&gt;"&amp;Y5)*ROWS(Y$5:Y$16)</f>
        <v>120</v>
      </c>
      <c r="AA5" s="52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2</v>
      </c>
      <c r="AB5" s="15"/>
    </row>
    <row r="6" spans="1:28" ht="35.25" customHeight="1" thickBot="1">
      <c r="A6" s="31">
        <v>2</v>
      </c>
      <c r="B6" s="4"/>
      <c r="C6" s="112" t="s">
        <v>47</v>
      </c>
      <c r="D6" s="114">
        <v>4</v>
      </c>
      <c r="E6" s="17">
        <v>11</v>
      </c>
      <c r="F6" s="123">
        <f t="shared" si="0"/>
        <v>108</v>
      </c>
      <c r="G6" s="12">
        <f t="shared" si="1"/>
        <v>2</v>
      </c>
      <c r="H6" s="117">
        <v>5</v>
      </c>
      <c r="I6" s="17">
        <v>6</v>
      </c>
      <c r="J6" s="123">
        <f t="shared" si="2"/>
        <v>60</v>
      </c>
      <c r="K6" s="12">
        <f t="shared" si="3"/>
        <v>7</v>
      </c>
      <c r="L6" s="117">
        <v>8</v>
      </c>
      <c r="M6" s="17">
        <v>2</v>
      </c>
      <c r="N6" s="123">
        <f t="shared" si="4"/>
        <v>48</v>
      </c>
      <c r="O6" s="12">
        <f t="shared" si="5"/>
        <v>8</v>
      </c>
      <c r="P6" s="117">
        <v>10</v>
      </c>
      <c r="Q6" s="17">
        <v>2</v>
      </c>
      <c r="R6" s="123">
        <f t="shared" si="6"/>
        <v>36</v>
      </c>
      <c r="S6" s="12">
        <f t="shared" si="7"/>
        <v>8</v>
      </c>
      <c r="T6" s="120">
        <v>1</v>
      </c>
      <c r="U6" s="17">
        <v>3</v>
      </c>
      <c r="V6" s="123">
        <f t="shared" si="8"/>
        <v>72</v>
      </c>
      <c r="W6" s="26">
        <f t="shared" si="9"/>
        <v>5.5</v>
      </c>
      <c r="X6" s="29">
        <f t="shared" ref="X6:X16" si="12">E6+I6+M6+Q6+U6</f>
        <v>24</v>
      </c>
      <c r="Y6" s="28">
        <f t="shared" ref="Y6:Y16" si="13">SUM(G6,K6,O6,S6,W6)</f>
        <v>30.5</v>
      </c>
      <c r="Z6" s="48">
        <f t="shared" si="10"/>
        <v>60</v>
      </c>
      <c r="AA6" s="53">
        <v>6</v>
      </c>
      <c r="AB6" s="19"/>
    </row>
    <row r="7" spans="1:28" ht="35.25" customHeight="1" thickBot="1">
      <c r="A7" s="31">
        <v>3</v>
      </c>
      <c r="B7" s="4"/>
      <c r="C7" s="112" t="s">
        <v>48</v>
      </c>
      <c r="D7" s="114">
        <v>9</v>
      </c>
      <c r="E7" s="17">
        <v>5</v>
      </c>
      <c r="F7" s="123">
        <f t="shared" si="0"/>
        <v>24</v>
      </c>
      <c r="G7" s="12">
        <f t="shared" si="1"/>
        <v>10</v>
      </c>
      <c r="H7" s="117">
        <v>2</v>
      </c>
      <c r="I7" s="17">
        <v>9</v>
      </c>
      <c r="J7" s="123">
        <f t="shared" si="2"/>
        <v>108</v>
      </c>
      <c r="K7" s="12">
        <f t="shared" si="3"/>
        <v>2.5</v>
      </c>
      <c r="L7" s="117">
        <v>3</v>
      </c>
      <c r="M7" s="17">
        <v>6</v>
      </c>
      <c r="N7" s="123">
        <f t="shared" si="4"/>
        <v>120</v>
      </c>
      <c r="O7" s="12">
        <f t="shared" si="5"/>
        <v>2</v>
      </c>
      <c r="P7" s="117">
        <v>5</v>
      </c>
      <c r="Q7" s="17">
        <v>4</v>
      </c>
      <c r="R7" s="123">
        <f t="shared" si="6"/>
        <v>84</v>
      </c>
      <c r="S7" s="12">
        <f t="shared" si="7"/>
        <v>3.5</v>
      </c>
      <c r="T7" s="120">
        <v>9</v>
      </c>
      <c r="U7" s="17">
        <v>1</v>
      </c>
      <c r="V7" s="123">
        <f t="shared" si="8"/>
        <v>36</v>
      </c>
      <c r="W7" s="26">
        <f t="shared" si="9"/>
        <v>9</v>
      </c>
      <c r="X7" s="29">
        <f t="shared" si="12"/>
        <v>25</v>
      </c>
      <c r="Y7" s="28">
        <f t="shared" si="13"/>
        <v>27</v>
      </c>
      <c r="Z7" s="48">
        <f t="shared" si="10"/>
        <v>96</v>
      </c>
      <c r="AA7" s="53">
        <f t="shared" si="11"/>
        <v>4</v>
      </c>
      <c r="AB7" s="19"/>
    </row>
    <row r="8" spans="1:28" ht="35.25" customHeight="1" thickBot="1">
      <c r="A8" s="31">
        <v>4</v>
      </c>
      <c r="B8" s="4"/>
      <c r="C8" s="112" t="s">
        <v>49</v>
      </c>
      <c r="D8" s="114">
        <v>1</v>
      </c>
      <c r="E8" s="17">
        <v>11</v>
      </c>
      <c r="F8" s="123">
        <f t="shared" si="0"/>
        <v>108</v>
      </c>
      <c r="G8" s="12">
        <f t="shared" si="1"/>
        <v>2</v>
      </c>
      <c r="H8" s="117">
        <v>10</v>
      </c>
      <c r="I8" s="17">
        <v>1</v>
      </c>
      <c r="J8" s="123">
        <f t="shared" si="2"/>
        <v>24</v>
      </c>
      <c r="K8" s="12">
        <f t="shared" si="3"/>
        <v>10</v>
      </c>
      <c r="L8" s="117">
        <v>5</v>
      </c>
      <c r="M8" s="17">
        <v>4</v>
      </c>
      <c r="N8" s="123">
        <f t="shared" si="4"/>
        <v>60</v>
      </c>
      <c r="O8" s="12">
        <f t="shared" si="5"/>
        <v>5.5</v>
      </c>
      <c r="P8" s="117">
        <v>4</v>
      </c>
      <c r="Q8" s="17">
        <v>3</v>
      </c>
      <c r="R8" s="123">
        <f t="shared" si="6"/>
        <v>72</v>
      </c>
      <c r="S8" s="12">
        <f t="shared" si="7"/>
        <v>6</v>
      </c>
      <c r="T8" s="120">
        <v>8</v>
      </c>
      <c r="U8" s="17">
        <v>0</v>
      </c>
      <c r="V8" s="123">
        <f t="shared" si="8"/>
        <v>24</v>
      </c>
      <c r="W8" s="26">
        <f t="shared" si="9"/>
        <v>10</v>
      </c>
      <c r="X8" s="29">
        <f t="shared" si="12"/>
        <v>19</v>
      </c>
      <c r="Y8" s="28">
        <f t="shared" si="13"/>
        <v>33.5</v>
      </c>
      <c r="Z8" s="48">
        <f t="shared" si="10"/>
        <v>48</v>
      </c>
      <c r="AA8" s="53">
        <f t="shared" si="11"/>
        <v>8</v>
      </c>
      <c r="AB8" s="19"/>
    </row>
    <row r="9" spans="1:28" ht="35.25" customHeight="1" thickBot="1">
      <c r="A9" s="31">
        <v>5</v>
      </c>
      <c r="B9" s="4"/>
      <c r="C9" s="112" t="s">
        <v>50</v>
      </c>
      <c r="D9" s="114">
        <v>6</v>
      </c>
      <c r="E9" s="17">
        <v>7</v>
      </c>
      <c r="F9" s="123">
        <f t="shared" si="0"/>
        <v>48</v>
      </c>
      <c r="G9" s="12">
        <f t="shared" si="1"/>
        <v>7.5</v>
      </c>
      <c r="H9" s="117">
        <v>3</v>
      </c>
      <c r="I9" s="17">
        <v>9</v>
      </c>
      <c r="J9" s="123">
        <f t="shared" si="2"/>
        <v>108</v>
      </c>
      <c r="K9" s="12">
        <f t="shared" si="3"/>
        <v>2.5</v>
      </c>
      <c r="L9" s="117">
        <v>2</v>
      </c>
      <c r="M9" s="17">
        <v>7</v>
      </c>
      <c r="N9" s="123">
        <f t="shared" si="4"/>
        <v>132</v>
      </c>
      <c r="O9" s="12">
        <f t="shared" si="5"/>
        <v>1</v>
      </c>
      <c r="P9" s="117">
        <v>7</v>
      </c>
      <c r="Q9" s="17">
        <v>4</v>
      </c>
      <c r="R9" s="123">
        <f t="shared" si="6"/>
        <v>84</v>
      </c>
      <c r="S9" s="12">
        <f t="shared" si="7"/>
        <v>3.5</v>
      </c>
      <c r="T9" s="120">
        <v>10</v>
      </c>
      <c r="U9" s="17">
        <v>7</v>
      </c>
      <c r="V9" s="123">
        <f t="shared" si="8"/>
        <v>120</v>
      </c>
      <c r="W9" s="26">
        <f t="shared" si="9"/>
        <v>2</v>
      </c>
      <c r="X9" s="29">
        <f t="shared" si="12"/>
        <v>34</v>
      </c>
      <c r="Y9" s="28">
        <f t="shared" si="13"/>
        <v>16.5</v>
      </c>
      <c r="Z9" s="48">
        <f t="shared" si="10"/>
        <v>132</v>
      </c>
      <c r="AA9" s="53">
        <f t="shared" si="11"/>
        <v>1</v>
      </c>
      <c r="AB9" s="19"/>
    </row>
    <row r="10" spans="1:28" ht="35.25" customHeight="1" thickBot="1">
      <c r="A10" s="31">
        <v>6</v>
      </c>
      <c r="B10" s="4"/>
      <c r="C10" s="112" t="s">
        <v>51</v>
      </c>
      <c r="D10" s="114">
        <v>7</v>
      </c>
      <c r="E10" s="17">
        <v>11</v>
      </c>
      <c r="F10" s="123">
        <f t="shared" si="0"/>
        <v>108</v>
      </c>
      <c r="G10" s="12">
        <f t="shared" si="1"/>
        <v>2</v>
      </c>
      <c r="H10" s="117">
        <v>6</v>
      </c>
      <c r="I10" s="17">
        <v>5</v>
      </c>
      <c r="J10" s="123">
        <f t="shared" si="2"/>
        <v>48</v>
      </c>
      <c r="K10" s="12">
        <f t="shared" si="3"/>
        <v>8</v>
      </c>
      <c r="L10" s="117">
        <v>9</v>
      </c>
      <c r="M10" s="17">
        <v>0</v>
      </c>
      <c r="N10" s="123">
        <f t="shared" si="4"/>
        <v>24</v>
      </c>
      <c r="O10" s="12">
        <f t="shared" si="5"/>
        <v>10</v>
      </c>
      <c r="P10" s="117">
        <v>2</v>
      </c>
      <c r="Q10" s="17">
        <v>2</v>
      </c>
      <c r="R10" s="123">
        <f t="shared" si="6"/>
        <v>36</v>
      </c>
      <c r="S10" s="12">
        <f t="shared" si="7"/>
        <v>8</v>
      </c>
      <c r="T10" s="120">
        <v>3</v>
      </c>
      <c r="U10" s="17">
        <v>2</v>
      </c>
      <c r="V10" s="123">
        <f t="shared" si="8"/>
        <v>48</v>
      </c>
      <c r="W10" s="26">
        <f t="shared" si="9"/>
        <v>7.5</v>
      </c>
      <c r="X10" s="29">
        <f t="shared" si="12"/>
        <v>20</v>
      </c>
      <c r="Y10" s="28">
        <f t="shared" si="13"/>
        <v>35.5</v>
      </c>
      <c r="Z10" s="48">
        <f t="shared" si="10"/>
        <v>24</v>
      </c>
      <c r="AA10" s="53">
        <v>10</v>
      </c>
      <c r="AB10" s="19"/>
    </row>
    <row r="11" spans="1:28" ht="35.25" customHeight="1" thickBot="1">
      <c r="A11" s="31">
        <v>7</v>
      </c>
      <c r="B11" s="4"/>
      <c r="C11" s="112" t="s">
        <v>52</v>
      </c>
      <c r="D11" s="114">
        <v>2</v>
      </c>
      <c r="E11" s="17">
        <v>6</v>
      </c>
      <c r="F11" s="123">
        <f t="shared" si="0"/>
        <v>36</v>
      </c>
      <c r="G11" s="12">
        <f>IF(COUNTIF(F$5:F$16,F11)&gt;1,RANK(F11, F$5:F$16, 0) + (COUNT(F$5:F$16) + 1 - RANK(F11, F$5:F$16, 0) - RANK(F11, F$5:F$16, 1))/2,RANK(F11, F$5:F$16, 0) + (COUNT(F$5:F$16) + 1 - RANK(F11, F$5:F$16, 0) - RANK(F11, F$5:F$16, 1)))</f>
        <v>9</v>
      </c>
      <c r="H11" s="117">
        <v>9</v>
      </c>
      <c r="I11" s="17">
        <v>7</v>
      </c>
      <c r="J11" s="123">
        <f t="shared" si="2"/>
        <v>72</v>
      </c>
      <c r="K11" s="12">
        <f>IF(COUNTIF(J$5:J$16,J11)&gt;1,RANK(J11, J$5:J$16, 0) + (COUNT(J$5:J$16) + 1 - RANK(J11, J$5:J$16, 0) - RANK(J11, J$5:J$16, 1))/2,RANK(J11, J$5:J$16, 0) + (COUNT(J$5:J$16) + 1 - RANK(J11, J$5:J$16, 0) - RANK(J11, J$5:J$16, 1)))</f>
        <v>5</v>
      </c>
      <c r="L11" s="117">
        <v>7</v>
      </c>
      <c r="M11" s="17">
        <v>1</v>
      </c>
      <c r="N11" s="123">
        <f t="shared" si="4"/>
        <v>36</v>
      </c>
      <c r="O11" s="12">
        <f>IF(COUNTIF(N$5:N$16,N11)&gt;1,RANK(N11, N$5:N$16, 0) + (COUNT(N$5:N$16) + 1 - RANK(N11, N$5:N$16, 0) - RANK(N11, N$5:N$16, 1))/2,RANK(N11, N$5:N$16, 0) + (COUNT(N$5:N$16) + 1 - RANK(N11, N$5:N$16, 0) - RANK(N11, N$5:N$16, 1)))</f>
        <v>9</v>
      </c>
      <c r="P11" s="117">
        <v>3</v>
      </c>
      <c r="Q11" s="17">
        <v>4</v>
      </c>
      <c r="R11" s="123">
        <f t="shared" si="6"/>
        <v>84</v>
      </c>
      <c r="S11" s="12">
        <f>IF(COUNTIF(R$5:R$16,R11)&gt;1,RANK(R11, R$5:R$16, 0) + (COUNT(R$5:R$16) + 1 - RANK(R11, R$5:R$16, 0) - RANK(R11, R$5:R$16, 1))/2,RANK(R11, R$5:R$16, 0) + (COUNT(R$5:R$16) + 1 - RANK(R11, R$5:R$16, 0) - RANK(R11, R$5:R$16, 1)))</f>
        <v>3.5</v>
      </c>
      <c r="T11" s="120">
        <v>6</v>
      </c>
      <c r="U11" s="17">
        <v>4</v>
      </c>
      <c r="V11" s="123">
        <f t="shared" si="8"/>
        <v>96</v>
      </c>
      <c r="W11" s="26">
        <f>IF(COUNTIF(V$5:V$16,V11)&gt;1,RANK(V11, V$5:V$16, 0) + (COUNT(V$5:V$16) + 1 - RANK(V11, V$5:V$16, 0) - RANK(V11, V$5:V$16, 1))/2,RANK(V11, V$5:V$16, 0) + (COUNT(V$5:V$16) + 1 - RANK(V11, V$5:V$16, 0) - RANK(V11, V$5:V$16, 1)))</f>
        <v>4</v>
      </c>
      <c r="X11" s="29">
        <f t="shared" si="12"/>
        <v>22</v>
      </c>
      <c r="Y11" s="28">
        <f t="shared" si="13"/>
        <v>30.5</v>
      </c>
      <c r="Z11" s="48">
        <f t="shared" si="10"/>
        <v>60</v>
      </c>
      <c r="AA11" s="53">
        <v>7</v>
      </c>
      <c r="AB11" s="20"/>
    </row>
    <row r="12" spans="1:28" ht="35.25" customHeight="1" thickBot="1">
      <c r="A12" s="31">
        <v>8</v>
      </c>
      <c r="B12" s="4"/>
      <c r="C12" s="112" t="s">
        <v>53</v>
      </c>
      <c r="D12" s="114">
        <v>8</v>
      </c>
      <c r="E12" s="17">
        <v>7</v>
      </c>
      <c r="F12" s="123">
        <f t="shared" si="0"/>
        <v>48</v>
      </c>
      <c r="G12" s="12">
        <f t="shared" si="1"/>
        <v>7.5</v>
      </c>
      <c r="H12" s="117">
        <v>4</v>
      </c>
      <c r="I12" s="17">
        <v>7</v>
      </c>
      <c r="J12" s="123">
        <f t="shared" si="2"/>
        <v>72</v>
      </c>
      <c r="K12" s="12">
        <f t="shared" si="3"/>
        <v>5</v>
      </c>
      <c r="L12" s="117">
        <v>1</v>
      </c>
      <c r="M12" s="17">
        <v>4</v>
      </c>
      <c r="N12" s="123">
        <f t="shared" si="4"/>
        <v>60</v>
      </c>
      <c r="O12" s="12">
        <f t="shared" si="5"/>
        <v>5.5</v>
      </c>
      <c r="P12" s="117">
        <v>9</v>
      </c>
      <c r="Q12" s="17">
        <v>1</v>
      </c>
      <c r="R12" s="123">
        <f t="shared" si="6"/>
        <v>24</v>
      </c>
      <c r="S12" s="12">
        <f t="shared" si="7"/>
        <v>10</v>
      </c>
      <c r="T12" s="120">
        <v>5</v>
      </c>
      <c r="U12" s="17">
        <v>2</v>
      </c>
      <c r="V12" s="123">
        <f t="shared" si="8"/>
        <v>48</v>
      </c>
      <c r="W12" s="26">
        <f t="shared" si="9"/>
        <v>7.5</v>
      </c>
      <c r="X12" s="29">
        <f t="shared" si="12"/>
        <v>21</v>
      </c>
      <c r="Y12" s="28">
        <f t="shared" si="13"/>
        <v>35.5</v>
      </c>
      <c r="Z12" s="48">
        <f t="shared" si="10"/>
        <v>24</v>
      </c>
      <c r="AA12" s="53">
        <v>9</v>
      </c>
      <c r="AB12" s="20"/>
    </row>
    <row r="13" spans="1:28" ht="35.25" customHeight="1" thickBot="1">
      <c r="A13" s="31">
        <v>9</v>
      </c>
      <c r="B13" s="4"/>
      <c r="C13" s="112" t="s">
        <v>54</v>
      </c>
      <c r="D13" s="114">
        <v>5</v>
      </c>
      <c r="E13" s="17">
        <v>9</v>
      </c>
      <c r="F13" s="123">
        <f t="shared" si="0"/>
        <v>84</v>
      </c>
      <c r="G13" s="12">
        <f t="shared" si="1"/>
        <v>4.5</v>
      </c>
      <c r="H13" s="117">
        <v>7</v>
      </c>
      <c r="I13" s="17">
        <v>10</v>
      </c>
      <c r="J13" s="123">
        <f t="shared" si="2"/>
        <v>132</v>
      </c>
      <c r="K13" s="12">
        <f t="shared" si="3"/>
        <v>1</v>
      </c>
      <c r="L13" s="117">
        <v>10</v>
      </c>
      <c r="M13" s="17">
        <v>5</v>
      </c>
      <c r="N13" s="123">
        <f t="shared" si="4"/>
        <v>108</v>
      </c>
      <c r="O13" s="12">
        <f t="shared" si="5"/>
        <v>3</v>
      </c>
      <c r="P13" s="117">
        <v>1</v>
      </c>
      <c r="Q13" s="17">
        <v>2</v>
      </c>
      <c r="R13" s="123">
        <f t="shared" si="6"/>
        <v>36</v>
      </c>
      <c r="S13" s="12">
        <f t="shared" si="7"/>
        <v>8</v>
      </c>
      <c r="T13" s="120">
        <v>4</v>
      </c>
      <c r="U13" s="17">
        <v>5</v>
      </c>
      <c r="V13" s="123">
        <f t="shared" si="8"/>
        <v>108</v>
      </c>
      <c r="W13" s="26">
        <f t="shared" si="9"/>
        <v>3</v>
      </c>
      <c r="X13" s="29">
        <f t="shared" si="12"/>
        <v>31</v>
      </c>
      <c r="Y13" s="28">
        <f t="shared" si="13"/>
        <v>19.5</v>
      </c>
      <c r="Z13" s="48">
        <f t="shared" si="10"/>
        <v>108</v>
      </c>
      <c r="AA13" s="53">
        <f t="shared" si="11"/>
        <v>3</v>
      </c>
      <c r="AB13" s="20"/>
    </row>
    <row r="14" spans="1:28" ht="35.25" customHeight="1" thickBot="1">
      <c r="A14" s="31">
        <v>10</v>
      </c>
      <c r="B14" s="4"/>
      <c r="C14" s="112" t="s">
        <v>55</v>
      </c>
      <c r="D14" s="115">
        <v>3</v>
      </c>
      <c r="E14" s="17">
        <v>9</v>
      </c>
      <c r="F14" s="123">
        <f t="shared" si="0"/>
        <v>84</v>
      </c>
      <c r="G14" s="12">
        <f t="shared" si="1"/>
        <v>4.5</v>
      </c>
      <c r="H14" s="118">
        <v>8</v>
      </c>
      <c r="I14" s="17">
        <v>2</v>
      </c>
      <c r="J14" s="123">
        <f t="shared" si="2"/>
        <v>36</v>
      </c>
      <c r="K14" s="12">
        <f t="shared" si="3"/>
        <v>9</v>
      </c>
      <c r="L14" s="118">
        <v>6</v>
      </c>
      <c r="M14" s="17">
        <v>4</v>
      </c>
      <c r="N14" s="123">
        <f t="shared" si="4"/>
        <v>60</v>
      </c>
      <c r="O14" s="12">
        <f t="shared" si="5"/>
        <v>5.5</v>
      </c>
      <c r="P14" s="118">
        <v>8</v>
      </c>
      <c r="Q14" s="17">
        <v>4</v>
      </c>
      <c r="R14" s="123">
        <f t="shared" si="6"/>
        <v>84</v>
      </c>
      <c r="S14" s="12">
        <f t="shared" si="7"/>
        <v>3.5</v>
      </c>
      <c r="T14" s="121">
        <v>2</v>
      </c>
      <c r="U14" s="17">
        <v>3</v>
      </c>
      <c r="V14" s="123">
        <f t="shared" si="8"/>
        <v>72</v>
      </c>
      <c r="W14" s="26">
        <f t="shared" si="9"/>
        <v>5.5</v>
      </c>
      <c r="X14" s="29">
        <f t="shared" si="12"/>
        <v>22</v>
      </c>
      <c r="Y14" s="28">
        <f t="shared" si="13"/>
        <v>28</v>
      </c>
      <c r="Z14" s="48">
        <f t="shared" si="10"/>
        <v>84</v>
      </c>
      <c r="AA14" s="53">
        <f t="shared" si="11"/>
        <v>5</v>
      </c>
      <c r="AB14" s="20"/>
    </row>
    <row r="15" spans="1:28" ht="35.25" hidden="1" customHeight="1" thickBot="1">
      <c r="A15" s="31">
        <v>11</v>
      </c>
      <c r="B15" s="4"/>
      <c r="C15" s="6"/>
      <c r="D15" s="16"/>
      <c r="E15" s="17">
        <v>-2</v>
      </c>
      <c r="F15" s="40">
        <f t="shared" si="0"/>
        <v>0</v>
      </c>
      <c r="G15" s="12">
        <f t="shared" si="1"/>
        <v>11.5</v>
      </c>
      <c r="H15" s="18"/>
      <c r="I15" s="17">
        <v>-2</v>
      </c>
      <c r="J15" s="40">
        <f t="shared" si="2"/>
        <v>0</v>
      </c>
      <c r="K15" s="12">
        <f t="shared" si="3"/>
        <v>11.5</v>
      </c>
      <c r="L15" s="18"/>
      <c r="M15" s="17">
        <v>-2</v>
      </c>
      <c r="N15" s="40">
        <f t="shared" si="4"/>
        <v>0</v>
      </c>
      <c r="O15" s="12">
        <f t="shared" si="5"/>
        <v>11.5</v>
      </c>
      <c r="P15" s="18"/>
      <c r="Q15" s="17">
        <v>-2</v>
      </c>
      <c r="R15" s="40">
        <f t="shared" si="6"/>
        <v>0</v>
      </c>
      <c r="S15" s="12">
        <f t="shared" si="7"/>
        <v>11.5</v>
      </c>
      <c r="T15" s="18"/>
      <c r="U15" s="17">
        <v>-2</v>
      </c>
      <c r="V15" s="40">
        <f t="shared" si="8"/>
        <v>0</v>
      </c>
      <c r="W15" s="26">
        <f t="shared" si="9"/>
        <v>11.5</v>
      </c>
      <c r="X15" s="29">
        <f t="shared" si="12"/>
        <v>-10</v>
      </c>
      <c r="Y15" s="28">
        <f t="shared" si="13"/>
        <v>57.5</v>
      </c>
      <c r="Z15" s="48">
        <f t="shared" si="10"/>
        <v>0</v>
      </c>
      <c r="AA15" s="53">
        <f t="shared" si="11"/>
        <v>11.5</v>
      </c>
      <c r="AB15" s="20"/>
    </row>
    <row r="16" spans="1:28" ht="35.25" hidden="1" customHeight="1" thickBot="1">
      <c r="A16" s="32">
        <v>12</v>
      </c>
      <c r="B16" s="5"/>
      <c r="C16" s="7"/>
      <c r="D16" s="21"/>
      <c r="E16" s="22">
        <v>-2</v>
      </c>
      <c r="F16" s="41">
        <f t="shared" si="0"/>
        <v>0</v>
      </c>
      <c r="G16" s="13">
        <f t="shared" si="1"/>
        <v>11.5</v>
      </c>
      <c r="H16" s="23"/>
      <c r="I16" s="22">
        <v>-2</v>
      </c>
      <c r="J16" s="41">
        <f t="shared" si="2"/>
        <v>0</v>
      </c>
      <c r="K16" s="13">
        <f t="shared" si="3"/>
        <v>11.5</v>
      </c>
      <c r="L16" s="23"/>
      <c r="M16" s="22">
        <v>-2</v>
      </c>
      <c r="N16" s="41">
        <f t="shared" si="4"/>
        <v>0</v>
      </c>
      <c r="O16" s="13">
        <f t="shared" si="5"/>
        <v>11.5</v>
      </c>
      <c r="P16" s="23"/>
      <c r="Q16" s="22">
        <v>-2</v>
      </c>
      <c r="R16" s="41">
        <f t="shared" si="6"/>
        <v>0</v>
      </c>
      <c r="S16" s="13">
        <f t="shared" si="7"/>
        <v>11.5</v>
      </c>
      <c r="T16" s="23"/>
      <c r="U16" s="22">
        <v>-2</v>
      </c>
      <c r="V16" s="41">
        <f t="shared" si="8"/>
        <v>0</v>
      </c>
      <c r="W16" s="27">
        <f t="shared" si="9"/>
        <v>11.5</v>
      </c>
      <c r="X16" s="29">
        <f t="shared" si="12"/>
        <v>-10</v>
      </c>
      <c r="Y16" s="28">
        <f t="shared" si="13"/>
        <v>57.5</v>
      </c>
      <c r="Z16" s="49">
        <f t="shared" si="10"/>
        <v>0</v>
      </c>
      <c r="AA16" s="54">
        <f t="shared" si="11"/>
        <v>11.5</v>
      </c>
      <c r="AB16" s="24"/>
    </row>
    <row r="17" spans="7:27">
      <c r="G17" s="10">
        <f>SUM(G5:G16)</f>
        <v>78</v>
      </c>
      <c r="K17" s="10">
        <f>SUM(K5:K16)</f>
        <v>78</v>
      </c>
      <c r="O17" s="10">
        <f>SUM(O5:O16)</f>
        <v>78</v>
      </c>
      <c r="S17" s="10">
        <f>SUM(S5:S16)</f>
        <v>78</v>
      </c>
      <c r="W17" s="10">
        <f>SUM(W5:W16)</f>
        <v>78</v>
      </c>
      <c r="Y17" s="10">
        <f>SUM(Y5:Y16)</f>
        <v>390</v>
      </c>
      <c r="Z17" s="42"/>
      <c r="AA17" s="10">
        <f>SUM(AA5:AA16)</f>
        <v>78</v>
      </c>
    </row>
    <row r="20" spans="7:27">
      <c r="H20" s="9"/>
      <c r="L20" s="9"/>
      <c r="P20" s="9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workbookViewId="0">
      <selection activeCell="S1" sqref="S1"/>
    </sheetView>
  </sheetViews>
  <sheetFormatPr defaultRowHeight="16.5"/>
  <cols>
    <col min="1" max="1" width="5.28515625" customWidth="1"/>
    <col min="2" max="2" width="9.42578125" hidden="1" customWidth="1"/>
    <col min="3" max="3" width="21" customWidth="1"/>
    <col min="4" max="4" width="5" style="9" customWidth="1"/>
    <col min="5" max="5" width="5" customWidth="1"/>
    <col min="6" max="6" width="3.85546875" style="37" hidden="1" customWidth="1"/>
    <col min="7" max="9" width="5" customWidth="1"/>
    <col min="10" max="10" width="9.140625" style="37" hidden="1" customWidth="1"/>
    <col min="11" max="13" width="5" customWidth="1"/>
    <col min="14" max="14" width="7.140625" style="37" hidden="1" customWidth="1"/>
    <col min="15" max="17" width="5" customWidth="1"/>
    <col min="18" max="18" width="3.85546875" style="37" hidden="1" customWidth="1"/>
    <col min="19" max="19" width="5" customWidth="1"/>
    <col min="20" max="20" width="5.5703125" customWidth="1"/>
    <col min="21" max="21" width="5.7109375" customWidth="1"/>
    <col min="22" max="22" width="5.140625" style="37" hidden="1" customWidth="1"/>
    <col min="23" max="24" width="6.85546875" customWidth="1"/>
    <col min="26" max="26" width="0" hidden="1" customWidth="1"/>
    <col min="27" max="27" width="7.42578125" customWidth="1"/>
  </cols>
  <sheetData>
    <row r="1" spans="1:28" ht="29.25" customHeight="1">
      <c r="C1" s="8" t="s">
        <v>85</v>
      </c>
      <c r="K1" s="91" t="s">
        <v>16</v>
      </c>
      <c r="S1" t="s">
        <v>16</v>
      </c>
    </row>
    <row r="2" spans="1:28" ht="17.25" thickBot="1"/>
    <row r="3" spans="1:28" ht="24" customHeight="1" thickBot="1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3"/>
      <c r="AA3" s="124" t="s">
        <v>10</v>
      </c>
      <c r="AB3" s="127"/>
    </row>
    <row r="4" spans="1:28" ht="20.100000000000001" customHeight="1" thickBot="1">
      <c r="A4" s="129"/>
      <c r="B4" s="131"/>
      <c r="C4" s="133"/>
      <c r="D4" s="36" t="s">
        <v>12</v>
      </c>
      <c r="E4" s="33" t="s">
        <v>14</v>
      </c>
      <c r="F4" s="38"/>
      <c r="G4" s="35" t="s">
        <v>11</v>
      </c>
      <c r="H4" s="33" t="s">
        <v>12</v>
      </c>
      <c r="I4" s="33" t="s">
        <v>14</v>
      </c>
      <c r="J4" s="38"/>
      <c r="K4" s="35" t="s">
        <v>11</v>
      </c>
      <c r="L4" s="35" t="s">
        <v>12</v>
      </c>
      <c r="M4" s="36" t="s">
        <v>14</v>
      </c>
      <c r="N4" s="38"/>
      <c r="O4" s="35" t="s">
        <v>11</v>
      </c>
      <c r="P4" s="35" t="s">
        <v>12</v>
      </c>
      <c r="Q4" s="36" t="s">
        <v>14</v>
      </c>
      <c r="R4" s="38"/>
      <c r="S4" s="35" t="s">
        <v>11</v>
      </c>
      <c r="T4" s="33" t="s">
        <v>12</v>
      </c>
      <c r="U4" s="33" t="s">
        <v>14</v>
      </c>
      <c r="V4" s="38"/>
      <c r="W4" s="34" t="s">
        <v>11</v>
      </c>
      <c r="X4" s="44" t="s">
        <v>8</v>
      </c>
      <c r="Y4" s="45" t="s">
        <v>11</v>
      </c>
      <c r="Z4" s="46"/>
      <c r="AA4" s="50" t="s">
        <v>4</v>
      </c>
      <c r="AB4" s="51" t="s">
        <v>9</v>
      </c>
    </row>
    <row r="5" spans="1:28" ht="35.25" customHeight="1" thickBot="1">
      <c r="A5" s="30">
        <v>1</v>
      </c>
      <c r="B5" s="3"/>
      <c r="C5" s="111" t="s">
        <v>56</v>
      </c>
      <c r="D5" s="113">
        <v>10</v>
      </c>
      <c r="E5" s="14">
        <v>12</v>
      </c>
      <c r="F5" s="122">
        <f t="shared" ref="F5:F16" si="0">COUNTIF(E$5:E$16,"&lt;"&amp;E5)*ROWS(E$5:E$16)</f>
        <v>60</v>
      </c>
      <c r="G5" s="11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7</v>
      </c>
      <c r="H5" s="116">
        <v>1</v>
      </c>
      <c r="I5" s="14">
        <v>9</v>
      </c>
      <c r="J5" s="122">
        <f t="shared" ref="J5:J16" si="2">COUNTIF(I$5:I$16,"&lt;"&amp;I5)*ROWS(I$5:I$16)</f>
        <v>36</v>
      </c>
      <c r="K5" s="11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8.5</v>
      </c>
      <c r="L5" s="116">
        <v>4</v>
      </c>
      <c r="M5" s="14">
        <v>4</v>
      </c>
      <c r="N5" s="122">
        <f t="shared" ref="N5:N16" si="4">COUNTIF(M$5:M$16,"&lt;"&amp;M5)*ROWS(M$5:M$16)</f>
        <v>36</v>
      </c>
      <c r="O5" s="11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9</v>
      </c>
      <c r="P5" s="116">
        <v>6</v>
      </c>
      <c r="Q5" s="14">
        <v>8</v>
      </c>
      <c r="R5" s="122">
        <f t="shared" ref="R5:R16" si="6">COUNTIF(Q$5:Q$16,"&lt;"&amp;Q5)*ROWS(Q$5:Q$16)</f>
        <v>96</v>
      </c>
      <c r="S5" s="11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4</v>
      </c>
      <c r="T5" s="119">
        <v>7</v>
      </c>
      <c r="U5" s="14">
        <v>3</v>
      </c>
      <c r="V5" s="122">
        <f t="shared" ref="V5:V16" si="8">COUNTIF(U$5:U$16,"&lt;"&amp;U5)*ROWS(U$5:U$16)</f>
        <v>36</v>
      </c>
      <c r="W5" s="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9</v>
      </c>
      <c r="X5" s="29">
        <f>E5+I5+M5+Q5+U5</f>
        <v>36</v>
      </c>
      <c r="Y5" s="28">
        <f>SUM(G5,K5,O5,S5,W5)</f>
        <v>37.5</v>
      </c>
      <c r="Z5" s="47">
        <f t="shared" ref="Z5:Z16" si="10">COUNTIF(Y$5:Y$16,"&gt;"&amp;Y5)*ROWS(Y$5:Y$16)</f>
        <v>48</v>
      </c>
      <c r="AA5" s="52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8</v>
      </c>
      <c r="AB5" s="15"/>
    </row>
    <row r="6" spans="1:28" ht="35.25" customHeight="1" thickBot="1">
      <c r="A6" s="31">
        <v>2</v>
      </c>
      <c r="B6" s="4"/>
      <c r="C6" s="112" t="s">
        <v>57</v>
      </c>
      <c r="D6" s="114">
        <v>4</v>
      </c>
      <c r="E6" s="17">
        <v>9</v>
      </c>
      <c r="F6" s="123">
        <f t="shared" si="0"/>
        <v>36</v>
      </c>
      <c r="G6" s="12">
        <f t="shared" si="1"/>
        <v>9</v>
      </c>
      <c r="H6" s="117">
        <v>5</v>
      </c>
      <c r="I6" s="17">
        <v>10</v>
      </c>
      <c r="J6" s="123">
        <f t="shared" si="2"/>
        <v>60</v>
      </c>
      <c r="K6" s="12">
        <f t="shared" si="3"/>
        <v>6</v>
      </c>
      <c r="L6" s="117">
        <v>8</v>
      </c>
      <c r="M6" s="17">
        <v>3</v>
      </c>
      <c r="N6" s="123">
        <f t="shared" si="4"/>
        <v>24</v>
      </c>
      <c r="O6" s="12">
        <f t="shared" si="5"/>
        <v>10</v>
      </c>
      <c r="P6" s="117">
        <v>10</v>
      </c>
      <c r="Q6" s="17">
        <v>6</v>
      </c>
      <c r="R6" s="123">
        <f t="shared" si="6"/>
        <v>72</v>
      </c>
      <c r="S6" s="12">
        <f t="shared" si="7"/>
        <v>6</v>
      </c>
      <c r="T6" s="120">
        <v>1</v>
      </c>
      <c r="U6" s="17">
        <v>2</v>
      </c>
      <c r="V6" s="123">
        <f t="shared" si="8"/>
        <v>24</v>
      </c>
      <c r="W6" s="26">
        <f t="shared" si="9"/>
        <v>10</v>
      </c>
      <c r="X6" s="29">
        <f t="shared" ref="X6:X16" si="12">E6+I6+M6+Q6+U6</f>
        <v>30</v>
      </c>
      <c r="Y6" s="28">
        <f t="shared" ref="Y6:Y16" si="13">SUM(G6,K6,O6,S6,W6)</f>
        <v>41</v>
      </c>
      <c r="Z6" s="48">
        <f t="shared" si="10"/>
        <v>36</v>
      </c>
      <c r="AA6" s="53">
        <f t="shared" si="11"/>
        <v>9</v>
      </c>
      <c r="AB6" s="19"/>
    </row>
    <row r="7" spans="1:28" ht="35.25" customHeight="1" thickBot="1">
      <c r="A7" s="31">
        <v>3</v>
      </c>
      <c r="B7" s="4"/>
      <c r="C7" s="112" t="s">
        <v>58</v>
      </c>
      <c r="D7" s="114">
        <v>9</v>
      </c>
      <c r="E7" s="17">
        <v>17</v>
      </c>
      <c r="F7" s="123">
        <f t="shared" si="0"/>
        <v>84</v>
      </c>
      <c r="G7" s="12">
        <f t="shared" si="1"/>
        <v>4.5</v>
      </c>
      <c r="H7" s="117">
        <v>2</v>
      </c>
      <c r="I7" s="17">
        <v>13</v>
      </c>
      <c r="J7" s="123">
        <f t="shared" si="2"/>
        <v>120</v>
      </c>
      <c r="K7" s="12">
        <f t="shared" si="3"/>
        <v>2</v>
      </c>
      <c r="L7" s="117">
        <v>3</v>
      </c>
      <c r="M7" s="17">
        <v>8</v>
      </c>
      <c r="N7" s="123">
        <f t="shared" si="4"/>
        <v>84</v>
      </c>
      <c r="O7" s="12">
        <f t="shared" si="5"/>
        <v>3.5</v>
      </c>
      <c r="P7" s="117">
        <v>5</v>
      </c>
      <c r="Q7" s="17">
        <v>5</v>
      </c>
      <c r="R7" s="123">
        <f t="shared" si="6"/>
        <v>36</v>
      </c>
      <c r="S7" s="12">
        <f t="shared" si="7"/>
        <v>8</v>
      </c>
      <c r="T7" s="120">
        <v>9</v>
      </c>
      <c r="U7" s="17">
        <v>7</v>
      </c>
      <c r="V7" s="123">
        <f t="shared" si="8"/>
        <v>84</v>
      </c>
      <c r="W7" s="26">
        <f t="shared" si="9"/>
        <v>4</v>
      </c>
      <c r="X7" s="29">
        <f t="shared" si="12"/>
        <v>50</v>
      </c>
      <c r="Y7" s="28">
        <f t="shared" si="13"/>
        <v>22</v>
      </c>
      <c r="Z7" s="48">
        <f t="shared" si="10"/>
        <v>96</v>
      </c>
      <c r="AA7" s="53">
        <f t="shared" si="11"/>
        <v>4</v>
      </c>
      <c r="AB7" s="19"/>
    </row>
    <row r="8" spans="1:28" ht="35.25" customHeight="1" thickBot="1">
      <c r="A8" s="31">
        <v>4</v>
      </c>
      <c r="B8" s="4"/>
      <c r="C8" s="112" t="s">
        <v>59</v>
      </c>
      <c r="D8" s="114">
        <v>1</v>
      </c>
      <c r="E8" s="17">
        <v>11</v>
      </c>
      <c r="F8" s="123">
        <f t="shared" si="0"/>
        <v>48</v>
      </c>
      <c r="G8" s="12">
        <f t="shared" si="1"/>
        <v>8</v>
      </c>
      <c r="H8" s="117">
        <v>10</v>
      </c>
      <c r="I8" s="17">
        <v>12</v>
      </c>
      <c r="J8" s="123">
        <f t="shared" si="2"/>
        <v>108</v>
      </c>
      <c r="K8" s="12">
        <f t="shared" si="3"/>
        <v>3</v>
      </c>
      <c r="L8" s="117">
        <v>5</v>
      </c>
      <c r="M8" s="17">
        <v>10</v>
      </c>
      <c r="N8" s="123">
        <f t="shared" si="4"/>
        <v>132</v>
      </c>
      <c r="O8" s="12">
        <f t="shared" si="5"/>
        <v>1</v>
      </c>
      <c r="P8" s="117">
        <v>4</v>
      </c>
      <c r="Q8" s="17">
        <v>9</v>
      </c>
      <c r="R8" s="123">
        <f t="shared" si="6"/>
        <v>108</v>
      </c>
      <c r="S8" s="12">
        <f t="shared" si="7"/>
        <v>2.5</v>
      </c>
      <c r="T8" s="120">
        <v>8</v>
      </c>
      <c r="U8" s="17">
        <v>7</v>
      </c>
      <c r="V8" s="123">
        <f t="shared" si="8"/>
        <v>84</v>
      </c>
      <c r="W8" s="26">
        <f t="shared" si="9"/>
        <v>4</v>
      </c>
      <c r="X8" s="29">
        <f t="shared" si="12"/>
        <v>49</v>
      </c>
      <c r="Y8" s="28">
        <f t="shared" si="13"/>
        <v>18.5</v>
      </c>
      <c r="Z8" s="48">
        <f t="shared" si="10"/>
        <v>108</v>
      </c>
      <c r="AA8" s="53">
        <f t="shared" si="11"/>
        <v>3</v>
      </c>
      <c r="AB8" s="19"/>
    </row>
    <row r="9" spans="1:28" ht="35.25" customHeight="1" thickBot="1">
      <c r="A9" s="31">
        <v>5</v>
      </c>
      <c r="B9" s="4"/>
      <c r="C9" s="112" t="s">
        <v>60</v>
      </c>
      <c r="D9" s="114">
        <v>6</v>
      </c>
      <c r="E9" s="17">
        <v>15</v>
      </c>
      <c r="F9" s="123">
        <f t="shared" si="0"/>
        <v>72</v>
      </c>
      <c r="G9" s="12">
        <f t="shared" si="1"/>
        <v>6</v>
      </c>
      <c r="H9" s="117">
        <v>3</v>
      </c>
      <c r="I9" s="17">
        <v>11</v>
      </c>
      <c r="J9" s="123">
        <f t="shared" si="2"/>
        <v>96</v>
      </c>
      <c r="K9" s="12">
        <f t="shared" si="3"/>
        <v>4</v>
      </c>
      <c r="L9" s="117">
        <v>2</v>
      </c>
      <c r="M9" s="17">
        <v>8</v>
      </c>
      <c r="N9" s="123">
        <f t="shared" si="4"/>
        <v>84</v>
      </c>
      <c r="O9" s="12">
        <f t="shared" si="5"/>
        <v>3.5</v>
      </c>
      <c r="P9" s="117">
        <v>7</v>
      </c>
      <c r="Q9" s="17">
        <v>9</v>
      </c>
      <c r="R9" s="123">
        <f t="shared" si="6"/>
        <v>108</v>
      </c>
      <c r="S9" s="12">
        <f t="shared" si="7"/>
        <v>2.5</v>
      </c>
      <c r="T9" s="120">
        <v>10</v>
      </c>
      <c r="U9" s="17">
        <v>8</v>
      </c>
      <c r="V9" s="123">
        <f t="shared" si="8"/>
        <v>120</v>
      </c>
      <c r="W9" s="26">
        <f t="shared" si="9"/>
        <v>1.5</v>
      </c>
      <c r="X9" s="29">
        <f t="shared" si="12"/>
        <v>51</v>
      </c>
      <c r="Y9" s="28">
        <f t="shared" si="13"/>
        <v>17.5</v>
      </c>
      <c r="Z9" s="48">
        <f t="shared" si="10"/>
        <v>120</v>
      </c>
      <c r="AA9" s="53">
        <f t="shared" si="11"/>
        <v>2</v>
      </c>
      <c r="AB9" s="19"/>
    </row>
    <row r="10" spans="1:28" ht="35.25" customHeight="1" thickBot="1">
      <c r="A10" s="31">
        <v>6</v>
      </c>
      <c r="B10" s="4"/>
      <c r="C10" s="112" t="s">
        <v>61</v>
      </c>
      <c r="D10" s="114">
        <v>7</v>
      </c>
      <c r="E10" s="17">
        <v>18</v>
      </c>
      <c r="F10" s="123">
        <f t="shared" si="0"/>
        <v>108</v>
      </c>
      <c r="G10" s="12">
        <f t="shared" si="1"/>
        <v>2.5</v>
      </c>
      <c r="H10" s="117">
        <v>6</v>
      </c>
      <c r="I10" s="17">
        <v>10</v>
      </c>
      <c r="J10" s="123">
        <f t="shared" si="2"/>
        <v>60</v>
      </c>
      <c r="K10" s="12">
        <f t="shared" si="3"/>
        <v>6</v>
      </c>
      <c r="L10" s="117">
        <v>9</v>
      </c>
      <c r="M10" s="17">
        <v>7</v>
      </c>
      <c r="N10" s="123">
        <f t="shared" si="4"/>
        <v>60</v>
      </c>
      <c r="O10" s="12">
        <f t="shared" si="5"/>
        <v>6.5</v>
      </c>
      <c r="P10" s="117">
        <v>2</v>
      </c>
      <c r="Q10" s="17">
        <v>5</v>
      </c>
      <c r="R10" s="123">
        <f t="shared" si="6"/>
        <v>36</v>
      </c>
      <c r="S10" s="12">
        <f t="shared" si="7"/>
        <v>8</v>
      </c>
      <c r="T10" s="120">
        <v>3</v>
      </c>
      <c r="U10" s="17">
        <v>8</v>
      </c>
      <c r="V10" s="123">
        <f t="shared" si="8"/>
        <v>120</v>
      </c>
      <c r="W10" s="26">
        <f t="shared" si="9"/>
        <v>1.5</v>
      </c>
      <c r="X10" s="29">
        <f t="shared" si="12"/>
        <v>48</v>
      </c>
      <c r="Y10" s="28">
        <f t="shared" si="13"/>
        <v>24.5</v>
      </c>
      <c r="Z10" s="48">
        <f t="shared" si="10"/>
        <v>72</v>
      </c>
      <c r="AA10" s="53">
        <v>5</v>
      </c>
      <c r="AB10" s="19"/>
    </row>
    <row r="11" spans="1:28" ht="35.25" customHeight="1" thickBot="1">
      <c r="A11" s="31">
        <v>7</v>
      </c>
      <c r="B11" s="4"/>
      <c r="C11" s="112" t="s">
        <v>62</v>
      </c>
      <c r="D11" s="114">
        <v>2</v>
      </c>
      <c r="E11" s="17">
        <v>7</v>
      </c>
      <c r="F11" s="123">
        <f t="shared" si="0"/>
        <v>24</v>
      </c>
      <c r="G11" s="12">
        <f t="shared" si="1"/>
        <v>10</v>
      </c>
      <c r="H11" s="117">
        <v>9</v>
      </c>
      <c r="I11" s="17">
        <v>4</v>
      </c>
      <c r="J11" s="123">
        <f t="shared" si="2"/>
        <v>24</v>
      </c>
      <c r="K11" s="12">
        <f t="shared" si="3"/>
        <v>10</v>
      </c>
      <c r="L11" s="117">
        <v>7</v>
      </c>
      <c r="M11" s="17">
        <v>6</v>
      </c>
      <c r="N11" s="123">
        <f t="shared" si="4"/>
        <v>48</v>
      </c>
      <c r="O11" s="12">
        <f t="shared" si="5"/>
        <v>8</v>
      </c>
      <c r="P11" s="117">
        <v>3</v>
      </c>
      <c r="Q11" s="17">
        <v>3</v>
      </c>
      <c r="R11" s="123">
        <f t="shared" si="6"/>
        <v>24</v>
      </c>
      <c r="S11" s="12">
        <f t="shared" si="7"/>
        <v>10</v>
      </c>
      <c r="T11" s="120">
        <v>6</v>
      </c>
      <c r="U11" s="17">
        <v>4</v>
      </c>
      <c r="V11" s="123">
        <f t="shared" si="8"/>
        <v>48</v>
      </c>
      <c r="W11" s="26">
        <f t="shared" si="9"/>
        <v>7.5</v>
      </c>
      <c r="X11" s="29">
        <f t="shared" si="12"/>
        <v>24</v>
      </c>
      <c r="Y11" s="28">
        <f t="shared" si="13"/>
        <v>45.5</v>
      </c>
      <c r="Z11" s="48">
        <f t="shared" si="10"/>
        <v>24</v>
      </c>
      <c r="AA11" s="53">
        <f t="shared" si="11"/>
        <v>10</v>
      </c>
      <c r="AB11" s="20"/>
    </row>
    <row r="12" spans="1:28" ht="35.25" customHeight="1" thickBot="1">
      <c r="A12" s="31">
        <v>8</v>
      </c>
      <c r="B12" s="4"/>
      <c r="C12" s="112" t="s">
        <v>63</v>
      </c>
      <c r="D12" s="114">
        <v>8</v>
      </c>
      <c r="E12" s="17">
        <v>24</v>
      </c>
      <c r="F12" s="123">
        <f t="shared" si="0"/>
        <v>132</v>
      </c>
      <c r="G12" s="12">
        <f t="shared" si="1"/>
        <v>1</v>
      </c>
      <c r="H12" s="117">
        <v>4</v>
      </c>
      <c r="I12" s="17">
        <v>16</v>
      </c>
      <c r="J12" s="123">
        <f t="shared" si="2"/>
        <v>132</v>
      </c>
      <c r="K12" s="12">
        <f t="shared" si="3"/>
        <v>1</v>
      </c>
      <c r="L12" s="117">
        <v>1</v>
      </c>
      <c r="M12" s="17">
        <v>7</v>
      </c>
      <c r="N12" s="123">
        <f t="shared" si="4"/>
        <v>60</v>
      </c>
      <c r="O12" s="12">
        <f t="shared" si="5"/>
        <v>6.5</v>
      </c>
      <c r="P12" s="117">
        <v>9</v>
      </c>
      <c r="Q12" s="17">
        <v>13</v>
      </c>
      <c r="R12" s="123">
        <f t="shared" si="6"/>
        <v>132</v>
      </c>
      <c r="S12" s="12">
        <f t="shared" si="7"/>
        <v>1</v>
      </c>
      <c r="T12" s="120">
        <v>5</v>
      </c>
      <c r="U12" s="17">
        <v>6</v>
      </c>
      <c r="V12" s="123">
        <f t="shared" si="8"/>
        <v>72</v>
      </c>
      <c r="W12" s="26">
        <f t="shared" si="9"/>
        <v>6</v>
      </c>
      <c r="X12" s="29">
        <f t="shared" si="12"/>
        <v>66</v>
      </c>
      <c r="Y12" s="28">
        <f t="shared" si="13"/>
        <v>15.5</v>
      </c>
      <c r="Z12" s="48">
        <f t="shared" si="10"/>
        <v>132</v>
      </c>
      <c r="AA12" s="53">
        <f t="shared" si="11"/>
        <v>1</v>
      </c>
      <c r="AB12" s="20"/>
    </row>
    <row r="13" spans="1:28" ht="35.25" customHeight="1" thickBot="1">
      <c r="A13" s="31">
        <v>9</v>
      </c>
      <c r="B13" s="4"/>
      <c r="C13" s="112" t="s">
        <v>64</v>
      </c>
      <c r="D13" s="114">
        <v>5</v>
      </c>
      <c r="E13" s="17">
        <v>17</v>
      </c>
      <c r="F13" s="123">
        <f t="shared" si="0"/>
        <v>84</v>
      </c>
      <c r="G13" s="12">
        <f t="shared" si="1"/>
        <v>4.5</v>
      </c>
      <c r="H13" s="117">
        <v>7</v>
      </c>
      <c r="I13" s="17">
        <v>9</v>
      </c>
      <c r="J13" s="123">
        <f t="shared" si="2"/>
        <v>36</v>
      </c>
      <c r="K13" s="12">
        <f t="shared" si="3"/>
        <v>8.5</v>
      </c>
      <c r="L13" s="117">
        <v>10</v>
      </c>
      <c r="M13" s="17">
        <v>8</v>
      </c>
      <c r="N13" s="123">
        <f t="shared" si="4"/>
        <v>84</v>
      </c>
      <c r="O13" s="12">
        <f t="shared" si="5"/>
        <v>3.5</v>
      </c>
      <c r="P13" s="117">
        <v>1</v>
      </c>
      <c r="Q13" s="17">
        <v>5</v>
      </c>
      <c r="R13" s="123">
        <f t="shared" si="6"/>
        <v>36</v>
      </c>
      <c r="S13" s="12">
        <f t="shared" si="7"/>
        <v>8</v>
      </c>
      <c r="T13" s="120">
        <v>4</v>
      </c>
      <c r="U13" s="17">
        <v>7</v>
      </c>
      <c r="V13" s="123">
        <f t="shared" si="8"/>
        <v>84</v>
      </c>
      <c r="W13" s="26">
        <f t="shared" si="9"/>
        <v>4</v>
      </c>
      <c r="X13" s="29">
        <f t="shared" si="12"/>
        <v>46</v>
      </c>
      <c r="Y13" s="28">
        <f t="shared" si="13"/>
        <v>28.5</v>
      </c>
      <c r="Z13" s="48">
        <f t="shared" si="10"/>
        <v>60</v>
      </c>
      <c r="AA13" s="53">
        <f t="shared" si="11"/>
        <v>7</v>
      </c>
      <c r="AB13" s="20"/>
    </row>
    <row r="14" spans="1:28" ht="35.25" customHeight="1" thickBot="1">
      <c r="A14" s="31">
        <v>10</v>
      </c>
      <c r="B14" s="4"/>
      <c r="C14" s="112" t="s">
        <v>65</v>
      </c>
      <c r="D14" s="115">
        <v>3</v>
      </c>
      <c r="E14" s="17">
        <v>18</v>
      </c>
      <c r="F14" s="123">
        <f t="shared" si="0"/>
        <v>108</v>
      </c>
      <c r="G14" s="12">
        <f t="shared" si="1"/>
        <v>2.5</v>
      </c>
      <c r="H14" s="118">
        <v>8</v>
      </c>
      <c r="I14" s="17">
        <v>10</v>
      </c>
      <c r="J14" s="123">
        <f t="shared" si="2"/>
        <v>60</v>
      </c>
      <c r="K14" s="12">
        <f t="shared" si="3"/>
        <v>6</v>
      </c>
      <c r="L14" s="118">
        <v>6</v>
      </c>
      <c r="M14" s="17">
        <v>8</v>
      </c>
      <c r="N14" s="123">
        <f t="shared" si="4"/>
        <v>84</v>
      </c>
      <c r="O14" s="12">
        <f t="shared" si="5"/>
        <v>3.5</v>
      </c>
      <c r="P14" s="118">
        <v>8</v>
      </c>
      <c r="Q14" s="17">
        <v>7</v>
      </c>
      <c r="R14" s="123">
        <f t="shared" si="6"/>
        <v>84</v>
      </c>
      <c r="S14" s="12">
        <f t="shared" si="7"/>
        <v>5</v>
      </c>
      <c r="T14" s="121">
        <v>2</v>
      </c>
      <c r="U14" s="17">
        <v>4</v>
      </c>
      <c r="V14" s="123">
        <f t="shared" si="8"/>
        <v>48</v>
      </c>
      <c r="W14" s="26">
        <f t="shared" si="9"/>
        <v>7.5</v>
      </c>
      <c r="X14" s="29">
        <f t="shared" si="12"/>
        <v>47</v>
      </c>
      <c r="Y14" s="28">
        <f t="shared" si="13"/>
        <v>24.5</v>
      </c>
      <c r="Z14" s="48">
        <f t="shared" si="10"/>
        <v>72</v>
      </c>
      <c r="AA14" s="53">
        <v>6</v>
      </c>
      <c r="AB14" s="20"/>
    </row>
    <row r="15" spans="1:28" ht="35.25" hidden="1" customHeight="1" thickBot="1">
      <c r="A15" s="31">
        <v>11</v>
      </c>
      <c r="B15" s="4"/>
      <c r="C15" s="6"/>
      <c r="D15" s="16"/>
      <c r="E15" s="17">
        <v>-2</v>
      </c>
      <c r="F15" s="40">
        <f t="shared" si="0"/>
        <v>0</v>
      </c>
      <c r="G15" s="12">
        <f t="shared" si="1"/>
        <v>11.5</v>
      </c>
      <c r="H15" s="18"/>
      <c r="I15" s="17">
        <v>-2</v>
      </c>
      <c r="J15" s="40">
        <f t="shared" si="2"/>
        <v>0</v>
      </c>
      <c r="K15" s="12">
        <f t="shared" si="3"/>
        <v>11.5</v>
      </c>
      <c r="L15" s="18"/>
      <c r="M15" s="17">
        <v>-2</v>
      </c>
      <c r="N15" s="40">
        <f t="shared" si="4"/>
        <v>0</v>
      </c>
      <c r="O15" s="12">
        <f t="shared" si="5"/>
        <v>11.5</v>
      </c>
      <c r="P15" s="18"/>
      <c r="Q15" s="17">
        <v>-2</v>
      </c>
      <c r="R15" s="40">
        <f t="shared" si="6"/>
        <v>0</v>
      </c>
      <c r="S15" s="12">
        <f t="shared" si="7"/>
        <v>11.5</v>
      </c>
      <c r="T15" s="18"/>
      <c r="U15" s="17">
        <v>-2</v>
      </c>
      <c r="V15" s="40">
        <f t="shared" si="8"/>
        <v>0</v>
      </c>
      <c r="W15" s="26">
        <f t="shared" si="9"/>
        <v>11.5</v>
      </c>
      <c r="X15" s="29">
        <f t="shared" si="12"/>
        <v>-10</v>
      </c>
      <c r="Y15" s="28">
        <f t="shared" si="13"/>
        <v>57.5</v>
      </c>
      <c r="Z15" s="48">
        <f t="shared" si="10"/>
        <v>0</v>
      </c>
      <c r="AA15" s="53">
        <f t="shared" si="11"/>
        <v>11.5</v>
      </c>
      <c r="AB15" s="20"/>
    </row>
    <row r="16" spans="1:28" ht="35.25" hidden="1" customHeight="1" thickBot="1">
      <c r="A16" s="32">
        <v>12</v>
      </c>
      <c r="B16" s="5"/>
      <c r="C16" s="7"/>
      <c r="D16" s="21"/>
      <c r="E16" s="22">
        <v>-2</v>
      </c>
      <c r="F16" s="41">
        <f t="shared" si="0"/>
        <v>0</v>
      </c>
      <c r="G16" s="13">
        <f t="shared" si="1"/>
        <v>11.5</v>
      </c>
      <c r="H16" s="23"/>
      <c r="I16" s="22">
        <v>-2</v>
      </c>
      <c r="J16" s="41">
        <f t="shared" si="2"/>
        <v>0</v>
      </c>
      <c r="K16" s="13">
        <f t="shared" si="3"/>
        <v>11.5</v>
      </c>
      <c r="L16" s="23"/>
      <c r="M16" s="22">
        <v>-2</v>
      </c>
      <c r="N16" s="41">
        <f t="shared" si="4"/>
        <v>0</v>
      </c>
      <c r="O16" s="13">
        <f t="shared" si="5"/>
        <v>11.5</v>
      </c>
      <c r="P16" s="23"/>
      <c r="Q16" s="22">
        <v>-2</v>
      </c>
      <c r="R16" s="41">
        <f t="shared" si="6"/>
        <v>0</v>
      </c>
      <c r="S16" s="13">
        <f t="shared" si="7"/>
        <v>11.5</v>
      </c>
      <c r="T16" s="23"/>
      <c r="U16" s="22">
        <v>-2</v>
      </c>
      <c r="V16" s="41">
        <f t="shared" si="8"/>
        <v>0</v>
      </c>
      <c r="W16" s="27">
        <f t="shared" si="9"/>
        <v>11.5</v>
      </c>
      <c r="X16" s="29">
        <f t="shared" si="12"/>
        <v>-10</v>
      </c>
      <c r="Y16" s="28">
        <f t="shared" si="13"/>
        <v>57.5</v>
      </c>
      <c r="Z16" s="49">
        <f t="shared" si="10"/>
        <v>0</v>
      </c>
      <c r="AA16" s="54">
        <f t="shared" si="11"/>
        <v>11.5</v>
      </c>
      <c r="AB16" s="24"/>
    </row>
    <row r="17" spans="7:27">
      <c r="G17" s="10">
        <f>SUM(G5:G16)</f>
        <v>78</v>
      </c>
      <c r="K17" s="10">
        <f>SUM(K5:K16)</f>
        <v>78</v>
      </c>
      <c r="O17" s="10">
        <f>SUM(O5:O16)</f>
        <v>78</v>
      </c>
      <c r="S17" s="10">
        <f>SUM(S5:S16)</f>
        <v>78</v>
      </c>
      <c r="W17" s="10">
        <f>SUM(W5:W16)</f>
        <v>78</v>
      </c>
      <c r="Y17" s="10">
        <f>SUM(Y5:Y16)</f>
        <v>390</v>
      </c>
      <c r="Z17" s="42"/>
      <c r="AA17" s="10">
        <f>SUM(AA5:AA16)</f>
        <v>78</v>
      </c>
    </row>
    <row r="20" spans="7:27">
      <c r="H20" s="9"/>
      <c r="L20" s="9"/>
      <c r="P20" s="9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0"/>
  <sheetViews>
    <sheetView workbookViewId="0">
      <selection activeCell="AF8" sqref="AF8"/>
    </sheetView>
  </sheetViews>
  <sheetFormatPr defaultRowHeight="16.5"/>
  <cols>
    <col min="1" max="1" width="5.28515625" customWidth="1"/>
    <col min="2" max="2" width="9.42578125" hidden="1" customWidth="1"/>
    <col min="3" max="3" width="22.5703125" customWidth="1"/>
    <col min="4" max="4" width="5" style="9" customWidth="1"/>
    <col min="5" max="5" width="5" customWidth="1"/>
    <col min="6" max="6" width="3.85546875" style="37" hidden="1" customWidth="1"/>
    <col min="7" max="9" width="5" customWidth="1"/>
    <col min="10" max="10" width="9.140625" style="37" hidden="1" customWidth="1"/>
    <col min="11" max="13" width="5" customWidth="1"/>
    <col min="14" max="14" width="7.140625" style="37" hidden="1" customWidth="1"/>
    <col min="15" max="17" width="5" customWidth="1"/>
    <col min="18" max="18" width="3.85546875" style="37" hidden="1" customWidth="1"/>
    <col min="19" max="19" width="5" customWidth="1"/>
    <col min="20" max="20" width="5.140625" customWidth="1"/>
    <col min="21" max="21" width="4.85546875" customWidth="1"/>
    <col min="22" max="22" width="11.28515625" style="37" hidden="1" customWidth="1"/>
    <col min="23" max="24" width="6.85546875" customWidth="1"/>
    <col min="26" max="26" width="0" hidden="1" customWidth="1"/>
    <col min="28" max="28" width="0" hidden="1" customWidth="1"/>
  </cols>
  <sheetData>
    <row r="1" spans="1:28" ht="29.25" customHeight="1">
      <c r="C1" s="8" t="s">
        <v>86</v>
      </c>
      <c r="K1" t="s">
        <v>15</v>
      </c>
      <c r="T1" t="s">
        <v>15</v>
      </c>
    </row>
    <row r="2" spans="1:28" ht="17.25" thickBot="1"/>
    <row r="3" spans="1:28" ht="24" customHeight="1" thickBot="1">
      <c r="A3" s="128" t="s">
        <v>13</v>
      </c>
      <c r="B3" s="130" t="s">
        <v>5</v>
      </c>
      <c r="C3" s="132" t="s">
        <v>6</v>
      </c>
      <c r="D3" s="124" t="s">
        <v>0</v>
      </c>
      <c r="E3" s="125"/>
      <c r="F3" s="125"/>
      <c r="G3" s="127"/>
      <c r="H3" s="124" t="s">
        <v>1</v>
      </c>
      <c r="I3" s="125"/>
      <c r="J3" s="125"/>
      <c r="K3" s="127"/>
      <c r="L3" s="124" t="s">
        <v>2</v>
      </c>
      <c r="M3" s="125"/>
      <c r="N3" s="125"/>
      <c r="O3" s="127"/>
      <c r="P3" s="124" t="s">
        <v>3</v>
      </c>
      <c r="Q3" s="125"/>
      <c r="R3" s="125"/>
      <c r="S3" s="127"/>
      <c r="T3" s="124" t="s">
        <v>19</v>
      </c>
      <c r="U3" s="125"/>
      <c r="V3" s="125"/>
      <c r="W3" s="125"/>
      <c r="X3" s="124" t="s">
        <v>7</v>
      </c>
      <c r="Y3" s="126"/>
      <c r="Z3" s="43"/>
      <c r="AA3" s="124" t="s">
        <v>10</v>
      </c>
      <c r="AB3" s="127"/>
    </row>
    <row r="4" spans="1:28" ht="20.100000000000001" customHeight="1" thickBot="1">
      <c r="A4" s="129"/>
      <c r="B4" s="131"/>
      <c r="C4" s="133"/>
      <c r="D4" s="36" t="s">
        <v>12</v>
      </c>
      <c r="E4" s="33" t="s">
        <v>14</v>
      </c>
      <c r="F4" s="38"/>
      <c r="G4" s="35" t="s">
        <v>11</v>
      </c>
      <c r="H4" s="33" t="s">
        <v>12</v>
      </c>
      <c r="I4" s="33" t="s">
        <v>14</v>
      </c>
      <c r="J4" s="38"/>
      <c r="K4" s="35" t="s">
        <v>11</v>
      </c>
      <c r="L4" s="35" t="s">
        <v>12</v>
      </c>
      <c r="M4" s="36" t="s">
        <v>14</v>
      </c>
      <c r="N4" s="38"/>
      <c r="O4" s="35" t="s">
        <v>11</v>
      </c>
      <c r="P4" s="35" t="s">
        <v>12</v>
      </c>
      <c r="Q4" s="36" t="s">
        <v>14</v>
      </c>
      <c r="R4" s="38"/>
      <c r="S4" s="35" t="s">
        <v>11</v>
      </c>
      <c r="T4" s="33" t="s">
        <v>12</v>
      </c>
      <c r="U4" s="33" t="s">
        <v>14</v>
      </c>
      <c r="V4" s="38"/>
      <c r="W4" s="34" t="s">
        <v>11</v>
      </c>
      <c r="X4" s="44" t="s">
        <v>8</v>
      </c>
      <c r="Y4" s="45" t="s">
        <v>11</v>
      </c>
      <c r="Z4" s="46"/>
      <c r="AA4" s="50" t="s">
        <v>4</v>
      </c>
      <c r="AB4" s="51" t="s">
        <v>9</v>
      </c>
    </row>
    <row r="5" spans="1:28" ht="35.25" customHeight="1" thickBot="1">
      <c r="A5" s="30">
        <v>1</v>
      </c>
      <c r="B5" s="3"/>
      <c r="C5" s="111" t="s">
        <v>66</v>
      </c>
      <c r="D5" s="113">
        <v>10</v>
      </c>
      <c r="E5" s="14">
        <v>3</v>
      </c>
      <c r="F5" s="122">
        <f t="shared" ref="F5:F16" si="0">COUNTIF(E$5:E$16,"&lt;"&amp;E5)*ROWS(E$5:E$16)</f>
        <v>48</v>
      </c>
      <c r="G5" s="11">
        <f t="shared" ref="G5:G16" si="1">IF(COUNTIF(F$5:F$16,F5)&gt;1,RANK(F5, F$5:F$16, 0) + (COUNT(F$5:F$16) + 1 - RANK(F5, F$5:F$16, 0) - RANK(F5, F$5:F$16, 1))/2,RANK(F5, F$5:F$16, 0) + (COUNT(F$5:F$16) + 1 - RANK(F5, F$5:F$16, 0) - RANK(F5, F$5:F$16, 1)))</f>
        <v>7</v>
      </c>
      <c r="H5" s="116">
        <v>1</v>
      </c>
      <c r="I5" s="14">
        <v>2</v>
      </c>
      <c r="J5" s="122">
        <f t="shared" ref="J5:J16" si="2">COUNTIF(I$5:I$16,"&lt;"&amp;I5)*ROWS(I$5:I$16)</f>
        <v>48</v>
      </c>
      <c r="K5" s="11">
        <f t="shared" ref="K5:K16" si="3">IF(COUNTIF(J$5:J$16,J5)&gt;1,RANK(J5, J$5:J$16, 0) + (COUNT(J$5:J$16) + 1 - RANK(J5, J$5:J$16, 0) - RANK(J5, J$5:J$16, 1))/2,RANK(J5, J$5:J$16, 0) + (COUNT(J$5:J$16) + 1 - RANK(J5, J$5:J$16, 0) - RANK(J5, J$5:J$16, 1)))</f>
        <v>7.5</v>
      </c>
      <c r="L5" s="116">
        <v>4</v>
      </c>
      <c r="M5" s="14">
        <v>0</v>
      </c>
      <c r="N5" s="122">
        <f t="shared" ref="N5:N16" si="4">COUNTIF(M$5:M$16,"&lt;"&amp;M5)*ROWS(M$5:M$16)</f>
        <v>24</v>
      </c>
      <c r="O5" s="11">
        <f t="shared" ref="O5:O16" si="5">IF(COUNTIF(N$5:N$16,N5)&gt;1,RANK(N5, N$5:N$16, 0) + (COUNT(N$5:N$16) + 1 - RANK(N5, N$5:N$16, 0) - RANK(N5, N$5:N$16, 1))/2,RANK(N5, N$5:N$16, 0) + (COUNT(N$5:N$16) + 1 - RANK(N5, N$5:N$16, 0) - RANK(N5, N$5:N$16, 1)))</f>
        <v>9</v>
      </c>
      <c r="P5" s="116">
        <v>6</v>
      </c>
      <c r="Q5" s="14">
        <v>1</v>
      </c>
      <c r="R5" s="122">
        <f t="shared" ref="R5:R16" si="6">COUNTIF(Q$5:Q$16,"&lt;"&amp;Q5)*ROWS(Q$5:Q$16)</f>
        <v>48</v>
      </c>
      <c r="S5" s="11">
        <f t="shared" ref="S5:S16" si="7">IF(COUNTIF(R$5:R$16,R5)&gt;1,RANK(R5, R$5:R$16, 0) + (COUNT(R$5:R$16) + 1 - RANK(R5, R$5:R$16, 0) - RANK(R5, R$5:R$16, 1))/2,RANK(R5, R$5:R$16, 0) + (COUNT(R$5:R$16) + 1 - RANK(R5, R$5:R$16, 0) - RANK(R5, R$5:R$16, 1)))</f>
        <v>6</v>
      </c>
      <c r="T5" s="119">
        <v>7</v>
      </c>
      <c r="U5" s="14">
        <v>1</v>
      </c>
      <c r="V5" s="122">
        <f t="shared" ref="V5:V16" si="8">COUNTIF(U$5:U$16,"&lt;"&amp;U5)*ROWS(U$5:U$16)</f>
        <v>48</v>
      </c>
      <c r="W5" s="25">
        <f t="shared" ref="W5:W16" si="9">IF(COUNTIF(V$5:V$16,V5)&gt;1,RANK(V5, V$5:V$16, 0) + (COUNT(V$5:V$16) + 1 - RANK(V5, V$5:V$16, 0) - RANK(V5, V$5:V$16, 1))/2,RANK(V5, V$5:V$16, 0) + (COUNT(V$5:V$16) + 1 - RANK(V5, V$5:V$16, 0) - RANK(V5, V$5:V$16, 1)))</f>
        <v>7</v>
      </c>
      <c r="X5" s="29">
        <f>E5+I5+M5+Q5+U5</f>
        <v>7</v>
      </c>
      <c r="Y5" s="28">
        <f>SUM(G5,K5,O5,S5,W5)</f>
        <v>36.5</v>
      </c>
      <c r="Z5" s="47">
        <f t="shared" ref="Z5:Z16" si="10">COUNTIF(Y$5:Y$16,"&gt;"&amp;Y5)*ROWS(Y$5:Y$16)</f>
        <v>36</v>
      </c>
      <c r="AA5" s="52">
        <f t="shared" ref="AA5:AA16" si="11">IF(COUNTIF(Z$5:Z$16,Z5)&gt;1,RANK(Z5, Z$5:Z$16, 0) + (COUNT(Z$5:Z$16) + 1 - RANK(Z5, Z$5:Z$16, 0) - RANK(Z5, Z$5:Z$16, 1))/2,RANK(Z5, Z$5:Z$16, 0) + (COUNT(Z$5:Z$16) + 1 - RANK(Z5, Z$5:Z$16, 0) - RANK(Z5, Z$5:Z$16, 1)))</f>
        <v>9</v>
      </c>
      <c r="AB5" s="15"/>
    </row>
    <row r="6" spans="1:28" ht="35.25" customHeight="1" thickBot="1">
      <c r="A6" s="31">
        <v>2</v>
      </c>
      <c r="B6" s="4"/>
      <c r="C6" s="112" t="s">
        <v>67</v>
      </c>
      <c r="D6" s="114">
        <v>4</v>
      </c>
      <c r="E6" s="17">
        <v>3</v>
      </c>
      <c r="F6" s="123">
        <f t="shared" si="0"/>
        <v>48</v>
      </c>
      <c r="G6" s="12">
        <f t="shared" si="1"/>
        <v>7</v>
      </c>
      <c r="H6" s="117">
        <v>5</v>
      </c>
      <c r="I6" s="17">
        <v>4</v>
      </c>
      <c r="J6" s="123">
        <f t="shared" si="2"/>
        <v>96</v>
      </c>
      <c r="K6" s="12">
        <f t="shared" si="3"/>
        <v>3</v>
      </c>
      <c r="L6" s="117">
        <v>8</v>
      </c>
      <c r="M6" s="17">
        <v>2</v>
      </c>
      <c r="N6" s="123">
        <f t="shared" si="4"/>
        <v>84</v>
      </c>
      <c r="O6" s="12">
        <f t="shared" si="5"/>
        <v>4</v>
      </c>
      <c r="P6" s="117">
        <v>10</v>
      </c>
      <c r="Q6" s="17">
        <v>1</v>
      </c>
      <c r="R6" s="123">
        <f t="shared" si="6"/>
        <v>48</v>
      </c>
      <c r="S6" s="12">
        <f t="shared" si="7"/>
        <v>6</v>
      </c>
      <c r="T6" s="120">
        <v>1</v>
      </c>
      <c r="U6" s="17">
        <v>2</v>
      </c>
      <c r="V6" s="123">
        <f t="shared" si="8"/>
        <v>84</v>
      </c>
      <c r="W6" s="26">
        <f t="shared" si="9"/>
        <v>3.5</v>
      </c>
      <c r="X6" s="29">
        <f t="shared" ref="X6:X16" si="12">E6+I6+M6+Q6+U6</f>
        <v>12</v>
      </c>
      <c r="Y6" s="28">
        <f t="shared" ref="Y6:Y16" si="13">SUM(G6,K6,O6,S6,W6)</f>
        <v>23.5</v>
      </c>
      <c r="Z6" s="48">
        <f t="shared" si="10"/>
        <v>96</v>
      </c>
      <c r="AA6" s="53">
        <f t="shared" si="11"/>
        <v>4</v>
      </c>
      <c r="AB6" s="19"/>
    </row>
    <row r="7" spans="1:28" ht="35.25" customHeight="1" thickBot="1">
      <c r="A7" s="31">
        <v>3</v>
      </c>
      <c r="B7" s="4"/>
      <c r="C7" s="112" t="s">
        <v>68</v>
      </c>
      <c r="D7" s="114">
        <v>9</v>
      </c>
      <c r="E7" s="17">
        <v>7</v>
      </c>
      <c r="F7" s="123">
        <f t="shared" si="0"/>
        <v>120</v>
      </c>
      <c r="G7" s="12">
        <f t="shared" si="1"/>
        <v>1.5</v>
      </c>
      <c r="H7" s="117">
        <v>2</v>
      </c>
      <c r="I7" s="17">
        <v>4</v>
      </c>
      <c r="J7" s="123">
        <f t="shared" si="2"/>
        <v>96</v>
      </c>
      <c r="K7" s="12">
        <f t="shared" si="3"/>
        <v>3</v>
      </c>
      <c r="L7" s="117">
        <v>3</v>
      </c>
      <c r="M7" s="17">
        <v>1</v>
      </c>
      <c r="N7" s="123">
        <f t="shared" si="4"/>
        <v>60</v>
      </c>
      <c r="O7" s="12">
        <f t="shared" si="5"/>
        <v>6.5</v>
      </c>
      <c r="P7" s="117">
        <v>5</v>
      </c>
      <c r="Q7" s="17">
        <v>0</v>
      </c>
      <c r="R7" s="123">
        <f t="shared" si="6"/>
        <v>24</v>
      </c>
      <c r="S7" s="12">
        <f t="shared" si="7"/>
        <v>9.5</v>
      </c>
      <c r="T7" s="120">
        <v>9</v>
      </c>
      <c r="U7" s="17">
        <v>0</v>
      </c>
      <c r="V7" s="123">
        <f t="shared" si="8"/>
        <v>24</v>
      </c>
      <c r="W7" s="26">
        <f t="shared" si="9"/>
        <v>9.5</v>
      </c>
      <c r="X7" s="29">
        <f t="shared" si="12"/>
        <v>12</v>
      </c>
      <c r="Y7" s="28">
        <f t="shared" si="13"/>
        <v>30</v>
      </c>
      <c r="Z7" s="48">
        <f t="shared" si="10"/>
        <v>84</v>
      </c>
      <c r="AA7" s="53">
        <f t="shared" si="11"/>
        <v>5</v>
      </c>
      <c r="AB7" s="19"/>
    </row>
    <row r="8" spans="1:28" ht="35.25" customHeight="1" thickBot="1">
      <c r="A8" s="31">
        <v>4</v>
      </c>
      <c r="B8" s="4"/>
      <c r="C8" s="112" t="s">
        <v>69</v>
      </c>
      <c r="D8" s="114">
        <v>1</v>
      </c>
      <c r="E8" s="17">
        <v>1</v>
      </c>
      <c r="F8" s="123">
        <f t="shared" si="0"/>
        <v>24</v>
      </c>
      <c r="G8" s="12">
        <f t="shared" si="1"/>
        <v>10</v>
      </c>
      <c r="H8" s="117">
        <v>10</v>
      </c>
      <c r="I8" s="17">
        <v>0</v>
      </c>
      <c r="J8" s="123">
        <f t="shared" si="2"/>
        <v>24</v>
      </c>
      <c r="K8" s="12">
        <f t="shared" si="3"/>
        <v>10</v>
      </c>
      <c r="L8" s="117">
        <v>5</v>
      </c>
      <c r="M8" s="17">
        <v>2</v>
      </c>
      <c r="N8" s="123">
        <f t="shared" si="4"/>
        <v>84</v>
      </c>
      <c r="O8" s="12">
        <f t="shared" si="5"/>
        <v>4</v>
      </c>
      <c r="P8" s="117">
        <v>4</v>
      </c>
      <c r="Q8" s="17">
        <v>0</v>
      </c>
      <c r="R8" s="123">
        <f t="shared" si="6"/>
        <v>24</v>
      </c>
      <c r="S8" s="12">
        <f t="shared" si="7"/>
        <v>9.5</v>
      </c>
      <c r="T8" s="120">
        <v>8</v>
      </c>
      <c r="U8" s="17">
        <v>1</v>
      </c>
      <c r="V8" s="123">
        <f t="shared" si="8"/>
        <v>48</v>
      </c>
      <c r="W8" s="26">
        <f t="shared" si="9"/>
        <v>7</v>
      </c>
      <c r="X8" s="29">
        <f t="shared" si="12"/>
        <v>4</v>
      </c>
      <c r="Y8" s="28">
        <f t="shared" si="13"/>
        <v>40.5</v>
      </c>
      <c r="Z8" s="48">
        <f t="shared" si="10"/>
        <v>24</v>
      </c>
      <c r="AA8" s="53">
        <f t="shared" si="11"/>
        <v>10</v>
      </c>
      <c r="AB8" s="19"/>
    </row>
    <row r="9" spans="1:28" ht="35.25" customHeight="1" thickBot="1">
      <c r="A9" s="31">
        <v>5</v>
      </c>
      <c r="B9" s="4"/>
      <c r="C9" s="112" t="s">
        <v>70</v>
      </c>
      <c r="D9" s="114">
        <v>6</v>
      </c>
      <c r="E9" s="17">
        <v>3</v>
      </c>
      <c r="F9" s="123">
        <f t="shared" si="0"/>
        <v>48</v>
      </c>
      <c r="G9" s="12">
        <f t="shared" si="1"/>
        <v>7</v>
      </c>
      <c r="H9" s="117">
        <v>3</v>
      </c>
      <c r="I9" s="17">
        <v>1</v>
      </c>
      <c r="J9" s="123">
        <f t="shared" si="2"/>
        <v>36</v>
      </c>
      <c r="K9" s="12">
        <f t="shared" si="3"/>
        <v>9</v>
      </c>
      <c r="L9" s="117">
        <v>2</v>
      </c>
      <c r="M9" s="17">
        <v>1</v>
      </c>
      <c r="N9" s="123">
        <f t="shared" si="4"/>
        <v>60</v>
      </c>
      <c r="O9" s="12">
        <f t="shared" si="5"/>
        <v>6.5</v>
      </c>
      <c r="P9" s="117">
        <v>7</v>
      </c>
      <c r="Q9" s="17">
        <v>1</v>
      </c>
      <c r="R9" s="123">
        <f t="shared" si="6"/>
        <v>48</v>
      </c>
      <c r="S9" s="12">
        <f t="shared" si="7"/>
        <v>6</v>
      </c>
      <c r="T9" s="120">
        <v>10</v>
      </c>
      <c r="U9" s="17">
        <v>1</v>
      </c>
      <c r="V9" s="123">
        <f t="shared" si="8"/>
        <v>48</v>
      </c>
      <c r="W9" s="26">
        <f t="shared" si="9"/>
        <v>7</v>
      </c>
      <c r="X9" s="29">
        <f t="shared" si="12"/>
        <v>7</v>
      </c>
      <c r="Y9" s="28">
        <f t="shared" si="13"/>
        <v>35.5</v>
      </c>
      <c r="Z9" s="48">
        <f t="shared" si="10"/>
        <v>48</v>
      </c>
      <c r="AA9" s="53">
        <f t="shared" si="11"/>
        <v>8</v>
      </c>
      <c r="AB9" s="19"/>
    </row>
    <row r="10" spans="1:28" ht="35.25" customHeight="1" thickBot="1">
      <c r="A10" s="31">
        <v>6</v>
      </c>
      <c r="B10" s="4"/>
      <c r="C10" s="112" t="s">
        <v>71</v>
      </c>
      <c r="D10" s="114">
        <v>7</v>
      </c>
      <c r="E10" s="17">
        <v>4</v>
      </c>
      <c r="F10" s="123">
        <f t="shared" si="0"/>
        <v>84</v>
      </c>
      <c r="G10" s="12">
        <f t="shared" si="1"/>
        <v>4.5</v>
      </c>
      <c r="H10" s="117">
        <v>6</v>
      </c>
      <c r="I10" s="17">
        <v>4</v>
      </c>
      <c r="J10" s="123">
        <f t="shared" si="2"/>
        <v>96</v>
      </c>
      <c r="K10" s="12">
        <f t="shared" si="3"/>
        <v>3</v>
      </c>
      <c r="L10" s="117">
        <v>9</v>
      </c>
      <c r="M10" s="17">
        <v>2</v>
      </c>
      <c r="N10" s="123">
        <f t="shared" si="4"/>
        <v>84</v>
      </c>
      <c r="O10" s="12">
        <f t="shared" si="5"/>
        <v>4</v>
      </c>
      <c r="P10" s="117">
        <v>2</v>
      </c>
      <c r="Q10" s="17">
        <v>3</v>
      </c>
      <c r="R10" s="123">
        <f t="shared" si="6"/>
        <v>132</v>
      </c>
      <c r="S10" s="12">
        <f t="shared" si="7"/>
        <v>1</v>
      </c>
      <c r="T10" s="120">
        <v>3</v>
      </c>
      <c r="U10" s="17">
        <v>2</v>
      </c>
      <c r="V10" s="123">
        <f t="shared" si="8"/>
        <v>84</v>
      </c>
      <c r="W10" s="26">
        <f t="shared" si="9"/>
        <v>3.5</v>
      </c>
      <c r="X10" s="29">
        <f t="shared" si="12"/>
        <v>15</v>
      </c>
      <c r="Y10" s="28">
        <f t="shared" si="13"/>
        <v>16</v>
      </c>
      <c r="Z10" s="48">
        <f t="shared" si="10"/>
        <v>120</v>
      </c>
      <c r="AA10" s="53">
        <f t="shared" si="11"/>
        <v>2</v>
      </c>
      <c r="AB10" s="19"/>
    </row>
    <row r="11" spans="1:28" ht="35.25" customHeight="1" thickBot="1">
      <c r="A11" s="31">
        <v>7</v>
      </c>
      <c r="B11" s="4"/>
      <c r="C11" s="112" t="s">
        <v>72</v>
      </c>
      <c r="D11" s="114">
        <v>2</v>
      </c>
      <c r="E11" s="17">
        <v>7</v>
      </c>
      <c r="F11" s="123">
        <f t="shared" si="0"/>
        <v>120</v>
      </c>
      <c r="G11" s="12">
        <f t="shared" si="1"/>
        <v>1.5</v>
      </c>
      <c r="H11" s="117">
        <v>9</v>
      </c>
      <c r="I11" s="17">
        <v>3</v>
      </c>
      <c r="J11" s="123">
        <f t="shared" si="2"/>
        <v>72</v>
      </c>
      <c r="K11" s="12">
        <f t="shared" si="3"/>
        <v>5.5</v>
      </c>
      <c r="L11" s="117">
        <v>7</v>
      </c>
      <c r="M11" s="17">
        <v>3</v>
      </c>
      <c r="N11" s="123">
        <f t="shared" si="4"/>
        <v>120</v>
      </c>
      <c r="O11" s="12">
        <f t="shared" si="5"/>
        <v>1.5</v>
      </c>
      <c r="P11" s="117">
        <v>3</v>
      </c>
      <c r="Q11" s="17">
        <v>2</v>
      </c>
      <c r="R11" s="123">
        <f t="shared" si="6"/>
        <v>108</v>
      </c>
      <c r="S11" s="12">
        <f t="shared" si="7"/>
        <v>2.5</v>
      </c>
      <c r="T11" s="120">
        <v>6</v>
      </c>
      <c r="U11" s="17">
        <v>0</v>
      </c>
      <c r="V11" s="123">
        <f t="shared" si="8"/>
        <v>24</v>
      </c>
      <c r="W11" s="26">
        <f t="shared" si="9"/>
        <v>9.5</v>
      </c>
      <c r="X11" s="29">
        <f t="shared" si="12"/>
        <v>15</v>
      </c>
      <c r="Y11" s="28">
        <f t="shared" si="13"/>
        <v>20.5</v>
      </c>
      <c r="Z11" s="48">
        <f t="shared" si="10"/>
        <v>108</v>
      </c>
      <c r="AA11" s="53">
        <f t="shared" si="11"/>
        <v>3</v>
      </c>
      <c r="AB11" s="20"/>
    </row>
    <row r="12" spans="1:28" ht="35.25" customHeight="1" thickBot="1">
      <c r="A12" s="31">
        <v>8</v>
      </c>
      <c r="B12" s="4"/>
      <c r="C12" s="112" t="s">
        <v>73</v>
      </c>
      <c r="D12" s="114">
        <v>8</v>
      </c>
      <c r="E12" s="17">
        <v>2</v>
      </c>
      <c r="F12" s="123">
        <f t="shared" si="0"/>
        <v>36</v>
      </c>
      <c r="G12" s="12">
        <f t="shared" si="1"/>
        <v>9</v>
      </c>
      <c r="H12" s="117">
        <v>4</v>
      </c>
      <c r="I12" s="17">
        <v>3</v>
      </c>
      <c r="J12" s="123">
        <f t="shared" si="2"/>
        <v>72</v>
      </c>
      <c r="K12" s="12">
        <f t="shared" si="3"/>
        <v>5.5</v>
      </c>
      <c r="L12" s="117">
        <v>1</v>
      </c>
      <c r="M12" s="17">
        <v>0</v>
      </c>
      <c r="N12" s="123">
        <f t="shared" si="4"/>
        <v>24</v>
      </c>
      <c r="O12" s="12">
        <f t="shared" si="5"/>
        <v>9</v>
      </c>
      <c r="P12" s="117">
        <v>9</v>
      </c>
      <c r="Q12" s="17">
        <v>1</v>
      </c>
      <c r="R12" s="123">
        <f t="shared" si="6"/>
        <v>48</v>
      </c>
      <c r="S12" s="12">
        <f t="shared" si="7"/>
        <v>6</v>
      </c>
      <c r="T12" s="120">
        <v>5</v>
      </c>
      <c r="U12" s="17">
        <v>3</v>
      </c>
      <c r="V12" s="123">
        <f t="shared" si="8"/>
        <v>132</v>
      </c>
      <c r="W12" s="26">
        <f t="shared" si="9"/>
        <v>1</v>
      </c>
      <c r="X12" s="29">
        <f t="shared" si="12"/>
        <v>9</v>
      </c>
      <c r="Y12" s="28">
        <f t="shared" si="13"/>
        <v>30.5</v>
      </c>
      <c r="Z12" s="48">
        <f t="shared" si="10"/>
        <v>60</v>
      </c>
      <c r="AA12" s="53">
        <f t="shared" si="11"/>
        <v>6.5</v>
      </c>
      <c r="AB12" s="20"/>
    </row>
    <row r="13" spans="1:28" ht="35.25" customHeight="1" thickBot="1">
      <c r="A13" s="31">
        <v>9</v>
      </c>
      <c r="B13" s="4"/>
      <c r="C13" s="112" t="s">
        <v>74</v>
      </c>
      <c r="D13" s="114">
        <v>5</v>
      </c>
      <c r="E13" s="17">
        <v>5</v>
      </c>
      <c r="F13" s="123">
        <f t="shared" si="0"/>
        <v>108</v>
      </c>
      <c r="G13" s="12">
        <f t="shared" si="1"/>
        <v>3</v>
      </c>
      <c r="H13" s="117">
        <v>7</v>
      </c>
      <c r="I13" s="17">
        <v>9</v>
      </c>
      <c r="J13" s="123">
        <f t="shared" si="2"/>
        <v>132</v>
      </c>
      <c r="K13" s="12">
        <f t="shared" si="3"/>
        <v>1</v>
      </c>
      <c r="L13" s="117">
        <v>10</v>
      </c>
      <c r="M13" s="17">
        <v>3</v>
      </c>
      <c r="N13" s="123">
        <f t="shared" si="4"/>
        <v>120</v>
      </c>
      <c r="O13" s="12">
        <f t="shared" si="5"/>
        <v>1.5</v>
      </c>
      <c r="P13" s="117">
        <v>1</v>
      </c>
      <c r="Q13" s="17">
        <v>2</v>
      </c>
      <c r="R13" s="123">
        <f t="shared" si="6"/>
        <v>108</v>
      </c>
      <c r="S13" s="12">
        <f t="shared" si="7"/>
        <v>2.5</v>
      </c>
      <c r="T13" s="120">
        <v>4</v>
      </c>
      <c r="U13" s="17">
        <v>2</v>
      </c>
      <c r="V13" s="123">
        <f t="shared" si="8"/>
        <v>84</v>
      </c>
      <c r="W13" s="26">
        <f t="shared" si="9"/>
        <v>3.5</v>
      </c>
      <c r="X13" s="29">
        <f t="shared" si="12"/>
        <v>21</v>
      </c>
      <c r="Y13" s="28">
        <f t="shared" si="13"/>
        <v>11.5</v>
      </c>
      <c r="Z13" s="48">
        <f t="shared" si="10"/>
        <v>132</v>
      </c>
      <c r="AA13" s="53">
        <f t="shared" si="11"/>
        <v>1</v>
      </c>
      <c r="AB13" s="20"/>
    </row>
    <row r="14" spans="1:28" ht="35.25" customHeight="1" thickBot="1">
      <c r="A14" s="31">
        <v>10</v>
      </c>
      <c r="B14" s="4"/>
      <c r="C14" s="112" t="s">
        <v>75</v>
      </c>
      <c r="D14" s="115">
        <v>3</v>
      </c>
      <c r="E14" s="17">
        <v>4</v>
      </c>
      <c r="F14" s="123">
        <f t="shared" si="0"/>
        <v>84</v>
      </c>
      <c r="G14" s="12">
        <f t="shared" si="1"/>
        <v>4.5</v>
      </c>
      <c r="H14" s="118">
        <v>8</v>
      </c>
      <c r="I14" s="17">
        <v>2</v>
      </c>
      <c r="J14" s="123">
        <f t="shared" si="2"/>
        <v>48</v>
      </c>
      <c r="K14" s="12">
        <f t="shared" si="3"/>
        <v>7.5</v>
      </c>
      <c r="L14" s="118">
        <v>6</v>
      </c>
      <c r="M14" s="17">
        <v>0</v>
      </c>
      <c r="N14" s="123">
        <f t="shared" si="4"/>
        <v>24</v>
      </c>
      <c r="O14" s="12">
        <f t="shared" si="5"/>
        <v>9</v>
      </c>
      <c r="P14" s="118">
        <v>8</v>
      </c>
      <c r="Q14" s="17">
        <v>1</v>
      </c>
      <c r="R14" s="123">
        <f t="shared" si="6"/>
        <v>48</v>
      </c>
      <c r="S14" s="12">
        <f t="shared" si="7"/>
        <v>6</v>
      </c>
      <c r="T14" s="121">
        <v>2</v>
      </c>
      <c r="U14" s="17">
        <v>2</v>
      </c>
      <c r="V14" s="123">
        <f t="shared" si="8"/>
        <v>84</v>
      </c>
      <c r="W14" s="26">
        <f t="shared" si="9"/>
        <v>3.5</v>
      </c>
      <c r="X14" s="29">
        <f t="shared" si="12"/>
        <v>9</v>
      </c>
      <c r="Y14" s="28">
        <f t="shared" si="13"/>
        <v>30.5</v>
      </c>
      <c r="Z14" s="48">
        <f t="shared" si="10"/>
        <v>60</v>
      </c>
      <c r="AA14" s="53">
        <f t="shared" si="11"/>
        <v>6.5</v>
      </c>
      <c r="AB14" s="20"/>
    </row>
    <row r="15" spans="1:28" ht="35.25" hidden="1" customHeight="1" thickBot="1">
      <c r="A15" s="31">
        <v>11</v>
      </c>
      <c r="B15" s="4"/>
      <c r="C15" s="6"/>
      <c r="D15" s="16"/>
      <c r="E15" s="17">
        <v>-2</v>
      </c>
      <c r="F15" s="40">
        <f t="shared" si="0"/>
        <v>0</v>
      </c>
      <c r="G15" s="12">
        <f t="shared" si="1"/>
        <v>11.5</v>
      </c>
      <c r="H15" s="18"/>
      <c r="I15" s="17">
        <v>-2</v>
      </c>
      <c r="J15" s="40">
        <f t="shared" si="2"/>
        <v>0</v>
      </c>
      <c r="K15" s="12">
        <f t="shared" si="3"/>
        <v>11.5</v>
      </c>
      <c r="L15" s="18"/>
      <c r="M15" s="17">
        <v>-2</v>
      </c>
      <c r="N15" s="40">
        <f t="shared" si="4"/>
        <v>0</v>
      </c>
      <c r="O15" s="12">
        <f t="shared" si="5"/>
        <v>11.5</v>
      </c>
      <c r="P15" s="18"/>
      <c r="Q15" s="17">
        <v>-2</v>
      </c>
      <c r="R15" s="40">
        <f t="shared" si="6"/>
        <v>0</v>
      </c>
      <c r="S15" s="12">
        <f t="shared" si="7"/>
        <v>11.5</v>
      </c>
      <c r="T15" s="18"/>
      <c r="U15" s="17">
        <v>-2</v>
      </c>
      <c r="V15" s="40">
        <f t="shared" si="8"/>
        <v>0</v>
      </c>
      <c r="W15" s="26">
        <f t="shared" si="9"/>
        <v>11.5</v>
      </c>
      <c r="X15" s="29">
        <f t="shared" si="12"/>
        <v>-10</v>
      </c>
      <c r="Y15" s="28">
        <f t="shared" si="13"/>
        <v>57.5</v>
      </c>
      <c r="Z15" s="48">
        <f t="shared" si="10"/>
        <v>0</v>
      </c>
      <c r="AA15" s="53">
        <f t="shared" si="11"/>
        <v>11.5</v>
      </c>
      <c r="AB15" s="20"/>
    </row>
    <row r="16" spans="1:28" ht="35.25" hidden="1" customHeight="1" thickBot="1">
      <c r="A16" s="32">
        <v>12</v>
      </c>
      <c r="B16" s="5"/>
      <c r="C16" s="7"/>
      <c r="D16" s="21"/>
      <c r="E16" s="22">
        <v>-2</v>
      </c>
      <c r="F16" s="41">
        <f t="shared" si="0"/>
        <v>0</v>
      </c>
      <c r="G16" s="13">
        <f t="shared" si="1"/>
        <v>11.5</v>
      </c>
      <c r="H16" s="23"/>
      <c r="I16" s="22">
        <v>-2</v>
      </c>
      <c r="J16" s="41">
        <f t="shared" si="2"/>
        <v>0</v>
      </c>
      <c r="K16" s="13">
        <f t="shared" si="3"/>
        <v>11.5</v>
      </c>
      <c r="L16" s="23"/>
      <c r="M16" s="22">
        <v>-2</v>
      </c>
      <c r="N16" s="41">
        <f t="shared" si="4"/>
        <v>0</v>
      </c>
      <c r="O16" s="13">
        <f t="shared" si="5"/>
        <v>11.5</v>
      </c>
      <c r="P16" s="23"/>
      <c r="Q16" s="22">
        <v>-2</v>
      </c>
      <c r="R16" s="41">
        <f t="shared" si="6"/>
        <v>0</v>
      </c>
      <c r="S16" s="13">
        <f t="shared" si="7"/>
        <v>11.5</v>
      </c>
      <c r="T16" s="23"/>
      <c r="U16" s="22">
        <v>-2</v>
      </c>
      <c r="V16" s="41">
        <f t="shared" si="8"/>
        <v>0</v>
      </c>
      <c r="W16" s="27">
        <f t="shared" si="9"/>
        <v>11.5</v>
      </c>
      <c r="X16" s="29">
        <f t="shared" si="12"/>
        <v>-10</v>
      </c>
      <c r="Y16" s="28">
        <f t="shared" si="13"/>
        <v>57.5</v>
      </c>
      <c r="Z16" s="49">
        <f t="shared" si="10"/>
        <v>0</v>
      </c>
      <c r="AA16" s="54">
        <f t="shared" si="11"/>
        <v>11.5</v>
      </c>
      <c r="AB16" s="24"/>
    </row>
    <row r="17" spans="7:27">
      <c r="G17" s="10">
        <f>SUM(G5:G16)</f>
        <v>78</v>
      </c>
      <c r="K17" s="10">
        <f>SUM(K5:K16)</f>
        <v>78</v>
      </c>
      <c r="O17" s="10">
        <f>SUM(O5:O16)</f>
        <v>78</v>
      </c>
      <c r="S17" s="10">
        <f>SUM(S5:S16)</f>
        <v>78</v>
      </c>
      <c r="W17" s="10">
        <f>SUM(W5:W16)</f>
        <v>78</v>
      </c>
      <c r="Y17" s="10">
        <f>SUM(Y5:Y16)</f>
        <v>390</v>
      </c>
      <c r="Z17" s="42"/>
      <c r="AA17" s="10">
        <f>SUM(AA5:AA16)</f>
        <v>78</v>
      </c>
    </row>
    <row r="20" spans="7:27">
      <c r="H20" s="9"/>
      <c r="L20" s="9"/>
      <c r="P20" s="9"/>
    </row>
  </sheetData>
  <mergeCells count="10">
    <mergeCell ref="AA3:AB3"/>
    <mergeCell ref="P3:S3"/>
    <mergeCell ref="A3:A4"/>
    <mergeCell ref="B3:B4"/>
    <mergeCell ref="C3:C4"/>
    <mergeCell ref="D3:G3"/>
    <mergeCell ref="H3:K3"/>
    <mergeCell ref="L3:O3"/>
    <mergeCell ref="T3:W3"/>
    <mergeCell ref="X3:Y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6"/>
  <sheetViews>
    <sheetView tabSelected="1" topLeftCell="C1" workbookViewId="0">
      <selection activeCell="N27" sqref="N27"/>
    </sheetView>
  </sheetViews>
  <sheetFormatPr defaultRowHeight="15"/>
  <cols>
    <col min="1" max="2" width="3.28515625" hidden="1" customWidth="1"/>
    <col min="3" max="3" width="19.7109375" customWidth="1"/>
    <col min="4" max="4" width="6.5703125" customWidth="1"/>
    <col min="5" max="5" width="6.85546875" customWidth="1"/>
    <col min="6" max="6" width="5.5703125" customWidth="1"/>
    <col min="7" max="7" width="6.7109375" customWidth="1"/>
    <col min="8" max="8" width="19.85546875" hidden="1" customWidth="1"/>
    <col min="9" max="9" width="6.5703125" customWidth="1"/>
    <col min="10" max="10" width="5.5703125" customWidth="1"/>
    <col min="11" max="12" width="6.42578125" customWidth="1"/>
    <col min="13" max="13" width="6.5703125" hidden="1" customWidth="1"/>
    <col min="14" max="14" width="7.140625" customWidth="1"/>
    <col min="15" max="15" width="5.42578125" customWidth="1"/>
    <col min="16" max="16" width="0" hidden="1" customWidth="1"/>
  </cols>
  <sheetData>
    <row r="1" spans="1:16" ht="15.75" thickBot="1">
      <c r="B1" s="134" t="s">
        <v>35</v>
      </c>
      <c r="C1" s="135"/>
      <c r="D1" s="135"/>
      <c r="E1" s="135"/>
      <c r="F1" s="135"/>
      <c r="G1" s="136"/>
      <c r="H1" s="136"/>
      <c r="I1" s="136"/>
      <c r="J1" s="136"/>
      <c r="K1" s="135"/>
      <c r="L1" s="135"/>
      <c r="M1" s="135"/>
      <c r="N1" s="135"/>
      <c r="O1" s="137"/>
    </row>
    <row r="2" spans="1:16" ht="27" customHeight="1" thickBot="1">
      <c r="B2" s="138" t="s">
        <v>20</v>
      </c>
      <c r="C2" s="140" t="s">
        <v>21</v>
      </c>
      <c r="D2" s="142" t="s">
        <v>91</v>
      </c>
      <c r="E2" s="143"/>
      <c r="F2" s="143"/>
      <c r="G2" s="144" t="s">
        <v>90</v>
      </c>
      <c r="H2" s="143"/>
      <c r="I2" s="143"/>
      <c r="J2" s="58"/>
      <c r="K2" s="142" t="s">
        <v>29</v>
      </c>
      <c r="L2" s="143"/>
      <c r="M2" s="67"/>
      <c r="N2" s="145" t="s">
        <v>31</v>
      </c>
      <c r="O2" s="147" t="s">
        <v>30</v>
      </c>
    </row>
    <row r="3" spans="1:16" ht="34.5" thickBot="1">
      <c r="B3" s="139"/>
      <c r="C3" s="141"/>
      <c r="D3" s="70" t="s">
        <v>27</v>
      </c>
      <c r="E3" s="59" t="s">
        <v>22</v>
      </c>
      <c r="F3" s="71" t="s">
        <v>23</v>
      </c>
      <c r="G3" s="70" t="s">
        <v>28</v>
      </c>
      <c r="H3" s="60" t="s">
        <v>22</v>
      </c>
      <c r="I3" s="59" t="s">
        <v>22</v>
      </c>
      <c r="J3" s="71" t="s">
        <v>23</v>
      </c>
      <c r="K3" s="61" t="s">
        <v>26</v>
      </c>
      <c r="L3" s="62" t="s">
        <v>23</v>
      </c>
      <c r="M3" s="82" t="s">
        <v>24</v>
      </c>
      <c r="N3" s="146"/>
      <c r="O3" s="148"/>
    </row>
    <row r="4" spans="1:16" ht="16.5" customHeight="1">
      <c r="A4" t="s">
        <v>15</v>
      </c>
      <c r="B4" s="64">
        <v>5</v>
      </c>
      <c r="C4" s="111" t="s">
        <v>50</v>
      </c>
      <c r="D4" s="72">
        <f>' SO - B sk.2'!AA9</f>
        <v>1</v>
      </c>
      <c r="E4" s="63">
        <f>' SO - B sk.2'!Y9</f>
        <v>15</v>
      </c>
      <c r="F4" s="73">
        <f>' SO - B sk.2'!X9</f>
        <v>25</v>
      </c>
      <c r="G4" s="72">
        <f>'NE - C -2.sk '!AA9</f>
        <v>1</v>
      </c>
      <c r="H4" s="63"/>
      <c r="I4" s="63">
        <f>'NE - C -2.sk '!Y9</f>
        <v>16.5</v>
      </c>
      <c r="J4" s="73">
        <f>'NE - C -2.sk '!X9</f>
        <v>34</v>
      </c>
      <c r="K4" s="69">
        <f t="shared" ref="K4:K43" si="0">E4+I4</f>
        <v>31.5</v>
      </c>
      <c r="L4" s="63">
        <f t="shared" ref="L4:L43" si="1">F4+J4</f>
        <v>59</v>
      </c>
      <c r="M4" s="68">
        <f t="shared" ref="M4:M43" si="2">L4</f>
        <v>59</v>
      </c>
      <c r="N4" s="88">
        <f t="shared" ref="N4:N43" si="3">D4+G4</f>
        <v>2</v>
      </c>
      <c r="O4" s="85">
        <v>1</v>
      </c>
      <c r="P4" t="s">
        <v>76</v>
      </c>
    </row>
    <row r="5" spans="1:16" ht="16.5" customHeight="1">
      <c r="B5" s="65">
        <v>9</v>
      </c>
      <c r="C5" s="112" t="s">
        <v>74</v>
      </c>
      <c r="D5" s="76">
        <f>'-SO-D .sk 1'!AA13</f>
        <v>2</v>
      </c>
      <c r="E5" s="74">
        <f>'-SO-D .sk 1'!Y13</f>
        <v>18</v>
      </c>
      <c r="F5" s="77">
        <f>'-SO-D .sk 1'!X13</f>
        <v>17</v>
      </c>
      <c r="G5" s="76">
        <f>'NE - A -1.sk'!AA13</f>
        <v>1</v>
      </c>
      <c r="H5" s="74"/>
      <c r="I5" s="74">
        <f>'NE - A -1.sk'!Y13</f>
        <v>11.5</v>
      </c>
      <c r="J5" s="77">
        <f>'NE - A -1.sk'!X13</f>
        <v>21</v>
      </c>
      <c r="K5" s="80">
        <f t="shared" si="0"/>
        <v>29.5</v>
      </c>
      <c r="L5" s="74">
        <f t="shared" si="1"/>
        <v>38</v>
      </c>
      <c r="M5" s="83">
        <f t="shared" si="2"/>
        <v>38</v>
      </c>
      <c r="N5" s="89">
        <f t="shared" si="3"/>
        <v>3</v>
      </c>
      <c r="O5" s="86">
        <v>2</v>
      </c>
    </row>
    <row r="6" spans="1:16" ht="16.5" customHeight="1">
      <c r="B6" s="65">
        <v>6</v>
      </c>
      <c r="C6" s="112" t="s">
        <v>71</v>
      </c>
      <c r="D6" s="76">
        <f>'-SO-D .sk 1'!AA10</f>
        <v>1</v>
      </c>
      <c r="E6" s="74">
        <f>'-SO-D .sk 1'!Y10</f>
        <v>14</v>
      </c>
      <c r="F6" s="77">
        <f>'-SO-D .sk 1'!X10</f>
        <v>22</v>
      </c>
      <c r="G6" s="76">
        <f>'NE - A -1.sk'!AA10</f>
        <v>2</v>
      </c>
      <c r="H6" s="74"/>
      <c r="I6" s="74">
        <f>'NE - A -1.sk'!Y10</f>
        <v>16</v>
      </c>
      <c r="J6" s="77">
        <f>'NE - A -1.sk'!X10</f>
        <v>15</v>
      </c>
      <c r="K6" s="80">
        <f t="shared" si="0"/>
        <v>30</v>
      </c>
      <c r="L6" s="74">
        <f t="shared" si="1"/>
        <v>37</v>
      </c>
      <c r="M6" s="83">
        <f t="shared" si="2"/>
        <v>37</v>
      </c>
      <c r="N6" s="89">
        <f t="shared" si="3"/>
        <v>3</v>
      </c>
      <c r="O6" s="86">
        <v>3</v>
      </c>
    </row>
    <row r="7" spans="1:16" ht="16.5" customHeight="1">
      <c r="B7" s="65">
        <v>6</v>
      </c>
      <c r="C7" s="112" t="s">
        <v>41</v>
      </c>
      <c r="D7" s="76">
        <f>'SO - A sk-3'!AA10</f>
        <v>3</v>
      </c>
      <c r="E7" s="74">
        <f>'SO - A sk-3'!Y10</f>
        <v>25</v>
      </c>
      <c r="F7" s="77">
        <f>'SO - A sk-3'!X10</f>
        <v>19</v>
      </c>
      <c r="G7" s="76">
        <f>'NE - D 3sk'!AA10</f>
        <v>1</v>
      </c>
      <c r="H7" s="74"/>
      <c r="I7" s="74">
        <f>'NE - D 3sk'!Y10</f>
        <v>9</v>
      </c>
      <c r="J7" s="77">
        <f>'NE - D 3sk'!X10</f>
        <v>51</v>
      </c>
      <c r="K7" s="80">
        <f t="shared" si="0"/>
        <v>34</v>
      </c>
      <c r="L7" s="74">
        <f t="shared" si="1"/>
        <v>70</v>
      </c>
      <c r="M7" s="83">
        <f t="shared" si="2"/>
        <v>70</v>
      </c>
      <c r="N7" s="89">
        <f t="shared" si="3"/>
        <v>4</v>
      </c>
      <c r="O7" s="86">
        <v>4</v>
      </c>
    </row>
    <row r="8" spans="1:16" ht="16.5" customHeight="1">
      <c r="B8" s="65">
        <v>8</v>
      </c>
      <c r="C8" s="112" t="s">
        <v>63</v>
      </c>
      <c r="D8" s="76">
        <f>'SO - C -.sk 4'!AA12</f>
        <v>3</v>
      </c>
      <c r="E8" s="74">
        <f>'SO - C -.sk 4'!Y12</f>
        <v>23</v>
      </c>
      <c r="F8" s="77">
        <f>'SO - C -.sk 4'!X12</f>
        <v>18</v>
      </c>
      <c r="G8" s="76">
        <f>'NE - B - 4.sk'!AA12</f>
        <v>1</v>
      </c>
      <c r="H8" s="74"/>
      <c r="I8" s="74">
        <f>'NE - B - 4.sk'!Y12</f>
        <v>15.5</v>
      </c>
      <c r="J8" s="77">
        <f>'NE - B - 4.sk'!X12</f>
        <v>66</v>
      </c>
      <c r="K8" s="80">
        <f t="shared" si="0"/>
        <v>38.5</v>
      </c>
      <c r="L8" s="74">
        <f t="shared" si="1"/>
        <v>84</v>
      </c>
      <c r="M8" s="83">
        <f t="shared" si="2"/>
        <v>84</v>
      </c>
      <c r="N8" s="89">
        <f t="shared" si="3"/>
        <v>4</v>
      </c>
      <c r="O8" s="86">
        <v>5</v>
      </c>
    </row>
    <row r="9" spans="1:16" ht="16.5" customHeight="1">
      <c r="B9" s="65" t="s">
        <v>25</v>
      </c>
      <c r="C9" s="112" t="s">
        <v>46</v>
      </c>
      <c r="D9" s="76">
        <f>' SO - B sk.2'!AA5</f>
        <v>2</v>
      </c>
      <c r="E9" s="74">
        <f>' SO - B sk.2'!Y5</f>
        <v>21.5</v>
      </c>
      <c r="F9" s="77">
        <f>' SO - B sk.2'!X5</f>
        <v>24</v>
      </c>
      <c r="G9" s="76">
        <f>'NE - C -2.sk '!AA5</f>
        <v>2</v>
      </c>
      <c r="H9" s="74"/>
      <c r="I9" s="74">
        <f>'NE - C -2.sk '!Y5</f>
        <v>18.5</v>
      </c>
      <c r="J9" s="77">
        <f>'NE - C -2.sk '!X5</f>
        <v>36</v>
      </c>
      <c r="K9" s="80">
        <f t="shared" si="0"/>
        <v>40</v>
      </c>
      <c r="L9" s="74">
        <f t="shared" si="1"/>
        <v>60</v>
      </c>
      <c r="M9" s="83">
        <f t="shared" si="2"/>
        <v>60</v>
      </c>
      <c r="N9" s="89">
        <f t="shared" si="3"/>
        <v>4</v>
      </c>
      <c r="O9" s="86">
        <v>6</v>
      </c>
    </row>
    <row r="10" spans="1:16" ht="16.5" customHeight="1">
      <c r="B10" s="65">
        <v>1</v>
      </c>
      <c r="C10" s="112" t="s">
        <v>36</v>
      </c>
      <c r="D10" s="76">
        <f>'SO - A sk-3'!AA5</f>
        <v>1</v>
      </c>
      <c r="E10" s="74">
        <f>'SO - A sk-3'!Y5</f>
        <v>19.5</v>
      </c>
      <c r="F10" s="77">
        <f>'SO - A sk-3'!X5</f>
        <v>10</v>
      </c>
      <c r="G10" s="76">
        <f>'NE - D 3sk'!AA5</f>
        <v>4</v>
      </c>
      <c r="H10" s="74"/>
      <c r="I10" s="74">
        <f>'NE - D 3sk'!Y5</f>
        <v>22</v>
      </c>
      <c r="J10" s="77">
        <f>'NE - D 3sk'!X5</f>
        <v>37</v>
      </c>
      <c r="K10" s="80">
        <f t="shared" si="0"/>
        <v>41.5</v>
      </c>
      <c r="L10" s="74">
        <f t="shared" si="1"/>
        <v>47</v>
      </c>
      <c r="M10" s="83">
        <f t="shared" si="2"/>
        <v>47</v>
      </c>
      <c r="N10" s="89">
        <f t="shared" si="3"/>
        <v>5</v>
      </c>
      <c r="O10" s="86">
        <v>7</v>
      </c>
    </row>
    <row r="11" spans="1:16" ht="16.5" customHeight="1">
      <c r="B11" s="65">
        <v>6</v>
      </c>
      <c r="C11" s="112" t="s">
        <v>61</v>
      </c>
      <c r="D11" s="76">
        <f>'SO - C -.sk 4'!AA10</f>
        <v>1</v>
      </c>
      <c r="E11" s="74">
        <f>'SO - C -.sk 4'!Y10</f>
        <v>18.5</v>
      </c>
      <c r="F11" s="77">
        <f>'SO - C -.sk 4'!X10</f>
        <v>26</v>
      </c>
      <c r="G11" s="76">
        <f>'NE - B - 4.sk'!AA10</f>
        <v>5</v>
      </c>
      <c r="H11" s="74"/>
      <c r="I11" s="74">
        <f>'NE - B - 4.sk'!Y10</f>
        <v>24.5</v>
      </c>
      <c r="J11" s="77">
        <f>'NE - B - 4.sk'!X10</f>
        <v>48</v>
      </c>
      <c r="K11" s="80">
        <f t="shared" si="0"/>
        <v>43</v>
      </c>
      <c r="L11" s="74">
        <f t="shared" si="1"/>
        <v>74</v>
      </c>
      <c r="M11" s="83">
        <f t="shared" si="2"/>
        <v>74</v>
      </c>
      <c r="N11" s="89">
        <f t="shared" si="3"/>
        <v>6</v>
      </c>
      <c r="O11" s="86">
        <v>8</v>
      </c>
    </row>
    <row r="12" spans="1:16" ht="16.5" customHeight="1">
      <c r="B12" s="65">
        <v>5</v>
      </c>
      <c r="C12" s="112" t="s">
        <v>60</v>
      </c>
      <c r="D12" s="76">
        <f>'SO - C -.sk 4'!AA9</f>
        <v>4</v>
      </c>
      <c r="E12" s="74">
        <f>'SO - C -.sk 4'!Y9</f>
        <v>27</v>
      </c>
      <c r="F12" s="77">
        <f>'SO - C -.sk 4'!X9</f>
        <v>25</v>
      </c>
      <c r="G12" s="76">
        <f>'NE - B - 4.sk'!AA9</f>
        <v>2</v>
      </c>
      <c r="H12" s="74"/>
      <c r="I12" s="74">
        <f>'NE - B - 4.sk'!Y9</f>
        <v>17.5</v>
      </c>
      <c r="J12" s="77">
        <f>'NE - B - 4.sk'!X9</f>
        <v>51</v>
      </c>
      <c r="K12" s="80">
        <f t="shared" si="0"/>
        <v>44.5</v>
      </c>
      <c r="L12" s="74">
        <f t="shared" si="1"/>
        <v>76</v>
      </c>
      <c r="M12" s="83">
        <f t="shared" si="2"/>
        <v>76</v>
      </c>
      <c r="N12" s="89">
        <f t="shared" si="3"/>
        <v>6</v>
      </c>
      <c r="O12" s="86">
        <v>9</v>
      </c>
    </row>
    <row r="13" spans="1:16" ht="16.5" customHeight="1" thickBot="1">
      <c r="B13" s="66">
        <v>10</v>
      </c>
      <c r="C13" s="112" t="s">
        <v>65</v>
      </c>
      <c r="D13" s="78">
        <f>'SO - C -.sk 4'!AA14</f>
        <v>2</v>
      </c>
      <c r="E13" s="75">
        <f>'SO - C -.sk 4'!Y14</f>
        <v>19</v>
      </c>
      <c r="F13" s="79">
        <f>'SO - C -.sk 4'!X14</f>
        <v>20</v>
      </c>
      <c r="G13" s="78">
        <f>'NE - B - 4.sk'!AA14</f>
        <v>6</v>
      </c>
      <c r="H13" s="75"/>
      <c r="I13" s="75">
        <f>'NE - B - 4.sk'!Y14</f>
        <v>24.5</v>
      </c>
      <c r="J13" s="79">
        <f>'NE - B - 4.sk'!X14</f>
        <v>47</v>
      </c>
      <c r="K13" s="81">
        <f t="shared" si="0"/>
        <v>43.5</v>
      </c>
      <c r="L13" s="75">
        <f t="shared" si="1"/>
        <v>67</v>
      </c>
      <c r="M13" s="84">
        <f t="shared" si="2"/>
        <v>67</v>
      </c>
      <c r="N13" s="90">
        <f t="shared" si="3"/>
        <v>8</v>
      </c>
      <c r="O13" s="87">
        <v>10</v>
      </c>
    </row>
    <row r="14" spans="1:16" ht="16.5" customHeight="1">
      <c r="A14" t="s">
        <v>16</v>
      </c>
      <c r="B14" s="64">
        <v>10</v>
      </c>
      <c r="C14" s="111" t="s">
        <v>55</v>
      </c>
      <c r="D14" s="72">
        <f>' SO - B sk.2'!AA14</f>
        <v>3</v>
      </c>
      <c r="E14" s="63">
        <f>' SO - B sk.2'!Y14</f>
        <v>22.5</v>
      </c>
      <c r="F14" s="73">
        <f>' SO - B sk.2'!X14</f>
        <v>18</v>
      </c>
      <c r="G14" s="72">
        <f>'NE - C -2.sk '!AA14</f>
        <v>5</v>
      </c>
      <c r="H14" s="63"/>
      <c r="I14" s="63">
        <f>'NE - C -2.sk '!Y14</f>
        <v>28</v>
      </c>
      <c r="J14" s="73">
        <f>'NE - C -2.sk '!X14</f>
        <v>22</v>
      </c>
      <c r="K14" s="69">
        <f t="shared" si="0"/>
        <v>50.5</v>
      </c>
      <c r="L14" s="63">
        <f t="shared" si="1"/>
        <v>40</v>
      </c>
      <c r="M14" s="68">
        <f t="shared" si="2"/>
        <v>40</v>
      </c>
      <c r="N14" s="88">
        <f t="shared" si="3"/>
        <v>8</v>
      </c>
      <c r="O14" s="85">
        <v>11</v>
      </c>
      <c r="P14" t="s">
        <v>77</v>
      </c>
    </row>
    <row r="15" spans="1:16" ht="16.5" customHeight="1">
      <c r="B15" s="65">
        <v>7</v>
      </c>
      <c r="C15" s="112" t="s">
        <v>72</v>
      </c>
      <c r="D15" s="76">
        <f>'-SO-D .sk 1'!AA11</f>
        <v>6</v>
      </c>
      <c r="E15" s="74">
        <f>'-SO-D .sk 1'!Y11</f>
        <v>26.5</v>
      </c>
      <c r="F15" s="77">
        <f>'-SO-D .sk 1'!X11</f>
        <v>20</v>
      </c>
      <c r="G15" s="76">
        <f>'NE - A -1.sk'!AA11</f>
        <v>3</v>
      </c>
      <c r="H15" s="74"/>
      <c r="I15" s="74">
        <f>'NE - A -1.sk'!Y11</f>
        <v>20.5</v>
      </c>
      <c r="J15" s="77">
        <f>'NE - A -1.sk'!X11</f>
        <v>15</v>
      </c>
      <c r="K15" s="80">
        <f t="shared" si="0"/>
        <v>47</v>
      </c>
      <c r="L15" s="74">
        <f t="shared" si="1"/>
        <v>35</v>
      </c>
      <c r="M15" s="83">
        <f t="shared" si="2"/>
        <v>35</v>
      </c>
      <c r="N15" s="89">
        <f t="shared" si="3"/>
        <v>9</v>
      </c>
      <c r="O15" s="86">
        <v>12</v>
      </c>
    </row>
    <row r="16" spans="1:16" ht="16.5" customHeight="1">
      <c r="B16" s="65">
        <v>10</v>
      </c>
      <c r="C16" s="112" t="s">
        <v>45</v>
      </c>
      <c r="D16" s="76">
        <f>'SO - A sk-3'!AA14</f>
        <v>4</v>
      </c>
      <c r="E16" s="74">
        <f>'SO - A sk-3'!Y14</f>
        <v>26.5</v>
      </c>
      <c r="F16" s="77">
        <f>'SO - A sk-3'!X14</f>
        <v>9</v>
      </c>
      <c r="G16" s="76">
        <f>'NE - D 3sk'!AA14</f>
        <v>5</v>
      </c>
      <c r="H16" s="74"/>
      <c r="I16" s="74">
        <f>'NE - D 3sk'!Y14</f>
        <v>30</v>
      </c>
      <c r="J16" s="77">
        <f>'NE - D 3sk'!X14</f>
        <v>24</v>
      </c>
      <c r="K16" s="80">
        <f t="shared" si="0"/>
        <v>56.5</v>
      </c>
      <c r="L16" s="74">
        <f t="shared" si="1"/>
        <v>33</v>
      </c>
      <c r="M16" s="83">
        <f t="shared" si="2"/>
        <v>33</v>
      </c>
      <c r="N16" s="89">
        <f t="shared" si="3"/>
        <v>9</v>
      </c>
      <c r="O16" s="86">
        <v>13</v>
      </c>
    </row>
    <row r="17" spans="1:16" ht="16.5" customHeight="1">
      <c r="B17" s="65">
        <v>8</v>
      </c>
      <c r="C17" s="112" t="s">
        <v>43</v>
      </c>
      <c r="D17" s="76">
        <f>'SO - A sk-3'!AA12</f>
        <v>7</v>
      </c>
      <c r="E17" s="74">
        <f>'SO - A sk-3'!Y12</f>
        <v>29.5</v>
      </c>
      <c r="F17" s="77">
        <f>'SO - A sk-3'!X12</f>
        <v>7</v>
      </c>
      <c r="G17" s="76">
        <f>'NE - D 3sk'!AA12</f>
        <v>3</v>
      </c>
      <c r="H17" s="74"/>
      <c r="I17" s="74">
        <f>'NE - D 3sk'!Y12</f>
        <v>20.5</v>
      </c>
      <c r="J17" s="77">
        <f>'NE - D 3sk'!X12</f>
        <v>36</v>
      </c>
      <c r="K17" s="80">
        <f t="shared" si="0"/>
        <v>50</v>
      </c>
      <c r="L17" s="74">
        <f t="shared" si="1"/>
        <v>43</v>
      </c>
      <c r="M17" s="83">
        <f t="shared" si="2"/>
        <v>43</v>
      </c>
      <c r="N17" s="89">
        <f t="shared" si="3"/>
        <v>10</v>
      </c>
      <c r="O17" s="86">
        <v>14</v>
      </c>
    </row>
    <row r="18" spans="1:16" ht="16.5" customHeight="1">
      <c r="B18" s="65">
        <v>2</v>
      </c>
      <c r="C18" s="112" t="s">
        <v>37</v>
      </c>
      <c r="D18" s="76">
        <f>'SO - A sk-3'!AA6</f>
        <v>2</v>
      </c>
      <c r="E18" s="74">
        <f>'SO - A sk-3'!Y6</f>
        <v>23.5</v>
      </c>
      <c r="F18" s="77">
        <f>'SO - A sk-3'!X6</f>
        <v>11</v>
      </c>
      <c r="G18" s="76">
        <f>'NE - D 3sk'!AA6</f>
        <v>8</v>
      </c>
      <c r="H18" s="74"/>
      <c r="I18" s="74">
        <f>'NE - D 3sk'!Y6</f>
        <v>34</v>
      </c>
      <c r="J18" s="77">
        <f>'NE - D 3sk'!X6</f>
        <v>20</v>
      </c>
      <c r="K18" s="80">
        <f t="shared" si="0"/>
        <v>57.5</v>
      </c>
      <c r="L18" s="74">
        <f t="shared" si="1"/>
        <v>31</v>
      </c>
      <c r="M18" s="83">
        <f t="shared" si="2"/>
        <v>31</v>
      </c>
      <c r="N18" s="89">
        <f t="shared" si="3"/>
        <v>10</v>
      </c>
      <c r="O18" s="86">
        <v>15</v>
      </c>
    </row>
    <row r="19" spans="1:16" ht="16.5" customHeight="1">
      <c r="B19" s="65">
        <v>9</v>
      </c>
      <c r="C19" s="112" t="s">
        <v>54</v>
      </c>
      <c r="D19" s="76">
        <f>' SO - B sk.2'!AA13</f>
        <v>8</v>
      </c>
      <c r="E19" s="74">
        <f>' SO - B sk.2'!Y13</f>
        <v>30</v>
      </c>
      <c r="F19" s="77">
        <f>' SO - B sk.2'!X13</f>
        <v>14</v>
      </c>
      <c r="G19" s="76">
        <f>'NE - C -2.sk '!AA13</f>
        <v>3</v>
      </c>
      <c r="H19" s="74"/>
      <c r="I19" s="74">
        <f>'NE - C -2.sk '!Y13</f>
        <v>19.5</v>
      </c>
      <c r="J19" s="77">
        <f>'NE - C -2.sk '!X13</f>
        <v>31</v>
      </c>
      <c r="K19" s="80">
        <f t="shared" si="0"/>
        <v>49.5</v>
      </c>
      <c r="L19" s="74">
        <f t="shared" si="1"/>
        <v>45</v>
      </c>
      <c r="M19" s="83">
        <f t="shared" si="2"/>
        <v>45</v>
      </c>
      <c r="N19" s="89">
        <f t="shared" si="3"/>
        <v>11</v>
      </c>
      <c r="O19" s="86">
        <v>16</v>
      </c>
    </row>
    <row r="20" spans="1:16" ht="16.5" customHeight="1">
      <c r="B20" s="65">
        <v>5</v>
      </c>
      <c r="C20" s="112" t="s">
        <v>40</v>
      </c>
      <c r="D20" s="76">
        <f>'SO - A sk-3'!AA9</f>
        <v>9</v>
      </c>
      <c r="E20" s="74">
        <f>'SO - A sk-3'!Y9</f>
        <v>30</v>
      </c>
      <c r="F20" s="77">
        <f>'SO - A sk-3'!X9</f>
        <v>8</v>
      </c>
      <c r="G20" s="76">
        <f>'NE - D 3sk'!AA9</f>
        <v>2</v>
      </c>
      <c r="H20" s="74"/>
      <c r="I20" s="74">
        <f>'NE - D 3sk'!Y9</f>
        <v>20</v>
      </c>
      <c r="J20" s="77">
        <f>'NE - D 3sk'!X9</f>
        <v>36</v>
      </c>
      <c r="K20" s="80">
        <f t="shared" si="0"/>
        <v>50</v>
      </c>
      <c r="L20" s="74">
        <f t="shared" si="1"/>
        <v>44</v>
      </c>
      <c r="M20" s="83">
        <f t="shared" si="2"/>
        <v>44</v>
      </c>
      <c r="N20" s="89">
        <f t="shared" si="3"/>
        <v>11</v>
      </c>
      <c r="O20" s="86">
        <v>17</v>
      </c>
    </row>
    <row r="21" spans="1:16" ht="16.5" customHeight="1">
      <c r="B21" s="65">
        <v>3</v>
      </c>
      <c r="C21" s="112" t="s">
        <v>58</v>
      </c>
      <c r="D21" s="76">
        <f>'SO - C -.sk 4'!AA7</f>
        <v>7</v>
      </c>
      <c r="E21" s="74">
        <f>'SO - C -.sk 4'!Y7</f>
        <v>30</v>
      </c>
      <c r="F21" s="77">
        <f>'SO - C -.sk 4'!X7</f>
        <v>13</v>
      </c>
      <c r="G21" s="76">
        <f>'NE - B - 4.sk'!AA7</f>
        <v>4</v>
      </c>
      <c r="H21" s="74"/>
      <c r="I21" s="74">
        <f>'NE - B - 4.sk'!Y7</f>
        <v>22</v>
      </c>
      <c r="J21" s="77">
        <f>'NE - B - 4.sk'!X7</f>
        <v>50</v>
      </c>
      <c r="K21" s="80">
        <f t="shared" si="0"/>
        <v>52</v>
      </c>
      <c r="L21" s="74">
        <f t="shared" si="1"/>
        <v>63</v>
      </c>
      <c r="M21" s="83">
        <f t="shared" si="2"/>
        <v>63</v>
      </c>
      <c r="N21" s="89">
        <f t="shared" si="3"/>
        <v>11</v>
      </c>
      <c r="O21" s="86">
        <v>18</v>
      </c>
    </row>
    <row r="22" spans="1:16" ht="16.5" customHeight="1">
      <c r="B22" s="65">
        <v>7</v>
      </c>
      <c r="C22" s="112" t="s">
        <v>52</v>
      </c>
      <c r="D22" s="76">
        <f>' SO - B sk.2'!AA11</f>
        <v>4</v>
      </c>
      <c r="E22" s="74">
        <f>' SO - B sk.2'!Y11</f>
        <v>23.5</v>
      </c>
      <c r="F22" s="77">
        <f>' SO - B sk.2'!X11</f>
        <v>18</v>
      </c>
      <c r="G22" s="76">
        <f>'NE - C -2.sk '!AA11</f>
        <v>7</v>
      </c>
      <c r="H22" s="74"/>
      <c r="I22" s="74">
        <f>'NE - C -2.sk '!Y11</f>
        <v>30.5</v>
      </c>
      <c r="J22" s="77">
        <f>'NE - C -2.sk '!X11</f>
        <v>22</v>
      </c>
      <c r="K22" s="80">
        <f t="shared" si="0"/>
        <v>54</v>
      </c>
      <c r="L22" s="74">
        <f t="shared" si="1"/>
        <v>40</v>
      </c>
      <c r="M22" s="83">
        <f t="shared" si="2"/>
        <v>40</v>
      </c>
      <c r="N22" s="89">
        <f t="shared" si="3"/>
        <v>11</v>
      </c>
      <c r="O22" s="86">
        <v>19</v>
      </c>
    </row>
    <row r="23" spans="1:16" ht="16.5" customHeight="1" thickBot="1">
      <c r="B23" s="66">
        <v>8</v>
      </c>
      <c r="C23" s="112" t="s">
        <v>73</v>
      </c>
      <c r="D23" s="78">
        <f>'-SO-D .sk 1'!AA12</f>
        <v>5</v>
      </c>
      <c r="E23" s="75">
        <f>'-SO-D .sk 1'!Y12</f>
        <v>25.5</v>
      </c>
      <c r="F23" s="79">
        <f>'-SO-D .sk 1'!X12</f>
        <v>11</v>
      </c>
      <c r="G23" s="78">
        <f>'NE - A -1.sk'!AA12</f>
        <v>6.5</v>
      </c>
      <c r="H23" s="75"/>
      <c r="I23" s="75">
        <f>'NE - A -1.sk'!Y12</f>
        <v>30.5</v>
      </c>
      <c r="J23" s="79">
        <f>'NE - A -1.sk'!X12</f>
        <v>9</v>
      </c>
      <c r="K23" s="81">
        <f t="shared" si="0"/>
        <v>56</v>
      </c>
      <c r="L23" s="75">
        <f t="shared" si="1"/>
        <v>20</v>
      </c>
      <c r="M23" s="84">
        <f t="shared" si="2"/>
        <v>20</v>
      </c>
      <c r="N23" s="90">
        <f t="shared" si="3"/>
        <v>11.5</v>
      </c>
      <c r="O23" s="87">
        <v>20</v>
      </c>
    </row>
    <row r="24" spans="1:16" ht="16.5" customHeight="1">
      <c r="A24" t="s">
        <v>17</v>
      </c>
      <c r="B24" s="64">
        <v>1</v>
      </c>
      <c r="C24" s="111" t="s">
        <v>66</v>
      </c>
      <c r="D24" s="72">
        <f>'-SO-D .sk 1'!AA5</f>
        <v>3</v>
      </c>
      <c r="E24" s="63">
        <f>'-SO-D .sk 1'!Y5</f>
        <v>19.5</v>
      </c>
      <c r="F24" s="73">
        <f>'-SO-D .sk 1'!X5</f>
        <v>17</v>
      </c>
      <c r="G24" s="72">
        <f>'NE - A -1.sk'!AA5</f>
        <v>9</v>
      </c>
      <c r="H24" s="63"/>
      <c r="I24" s="63">
        <f>'NE - A -1.sk'!Y5</f>
        <v>36.5</v>
      </c>
      <c r="J24" s="73">
        <f>'NE - A -1.sk'!X5</f>
        <v>7</v>
      </c>
      <c r="K24" s="69">
        <f t="shared" si="0"/>
        <v>56</v>
      </c>
      <c r="L24" s="63">
        <f t="shared" si="1"/>
        <v>24</v>
      </c>
      <c r="M24" s="68">
        <f t="shared" si="2"/>
        <v>24</v>
      </c>
      <c r="N24" s="88">
        <f t="shared" si="3"/>
        <v>12</v>
      </c>
      <c r="O24" s="85">
        <v>21</v>
      </c>
      <c r="P24" t="s">
        <v>33</v>
      </c>
    </row>
    <row r="25" spans="1:16" ht="16.5" customHeight="1">
      <c r="B25" s="65">
        <v>2</v>
      </c>
      <c r="C25" s="112" t="s">
        <v>67</v>
      </c>
      <c r="D25" s="76">
        <f>'-SO-D .sk 1'!AA6</f>
        <v>8</v>
      </c>
      <c r="E25" s="74">
        <f>'-SO-D .sk 1'!Y6</f>
        <v>34.5</v>
      </c>
      <c r="F25" s="77">
        <f>'-SO-D .sk 1'!X6</f>
        <v>14</v>
      </c>
      <c r="G25" s="76">
        <f>'NE - A -1.sk'!AA6</f>
        <v>4</v>
      </c>
      <c r="H25" s="74"/>
      <c r="I25" s="74">
        <f>'NE - A -1.sk'!Y6</f>
        <v>23.5</v>
      </c>
      <c r="J25" s="77">
        <f>'NE - A -1.sk'!X6</f>
        <v>12</v>
      </c>
      <c r="K25" s="80">
        <f t="shared" si="0"/>
        <v>58</v>
      </c>
      <c r="L25" s="74">
        <f t="shared" si="1"/>
        <v>26</v>
      </c>
      <c r="M25" s="83">
        <f t="shared" si="2"/>
        <v>26</v>
      </c>
      <c r="N25" s="89">
        <f t="shared" si="3"/>
        <v>12</v>
      </c>
      <c r="O25" s="86">
        <v>22</v>
      </c>
    </row>
    <row r="26" spans="1:16" ht="16.5" customHeight="1">
      <c r="B26" s="65">
        <v>3</v>
      </c>
      <c r="C26" s="112" t="s">
        <v>68</v>
      </c>
      <c r="D26" s="76">
        <f>'-SO-D .sk 1'!AA7</f>
        <v>7</v>
      </c>
      <c r="E26" s="74">
        <f>'-SO-D .sk 1'!Y7</f>
        <v>32.5</v>
      </c>
      <c r="F26" s="77">
        <f>'-SO-D .sk 1'!X7</f>
        <v>10</v>
      </c>
      <c r="G26" s="76">
        <f>'NE - A -1.sk'!AA7</f>
        <v>5</v>
      </c>
      <c r="H26" s="74"/>
      <c r="I26" s="74">
        <f>'NE - A -1.sk'!Y7</f>
        <v>30</v>
      </c>
      <c r="J26" s="77">
        <f>'NE - A -1.sk'!X7</f>
        <v>12</v>
      </c>
      <c r="K26" s="80">
        <f t="shared" si="0"/>
        <v>62.5</v>
      </c>
      <c r="L26" s="74">
        <f t="shared" si="1"/>
        <v>22</v>
      </c>
      <c r="M26" s="83">
        <f t="shared" si="2"/>
        <v>22</v>
      </c>
      <c r="N26" s="89">
        <f t="shared" si="3"/>
        <v>12</v>
      </c>
      <c r="O26" s="86">
        <v>23</v>
      </c>
    </row>
    <row r="27" spans="1:16" ht="16.5" customHeight="1">
      <c r="B27" s="65">
        <v>4</v>
      </c>
      <c r="C27" s="112" t="s">
        <v>59</v>
      </c>
      <c r="D27" s="76">
        <f>'SO - C -.sk 4'!AA8</f>
        <v>10</v>
      </c>
      <c r="E27" s="74">
        <f>'SO - C -.sk 4'!Y8</f>
        <v>37</v>
      </c>
      <c r="F27" s="77">
        <f>'SO - C -.sk 4'!X8</f>
        <v>9</v>
      </c>
      <c r="G27" s="76">
        <f>'NE - B - 4.sk'!AA8</f>
        <v>3</v>
      </c>
      <c r="H27" s="74"/>
      <c r="I27" s="74">
        <f>'NE - B - 4.sk'!Y8</f>
        <v>18.5</v>
      </c>
      <c r="J27" s="77">
        <f>'NE - B - 4.sk'!X8</f>
        <v>49</v>
      </c>
      <c r="K27" s="80">
        <f t="shared" si="0"/>
        <v>55.5</v>
      </c>
      <c r="L27" s="74">
        <f t="shared" si="1"/>
        <v>58</v>
      </c>
      <c r="M27" s="83">
        <f t="shared" si="2"/>
        <v>58</v>
      </c>
      <c r="N27" s="89">
        <f t="shared" si="3"/>
        <v>13</v>
      </c>
      <c r="O27" s="86">
        <v>24</v>
      </c>
    </row>
    <row r="28" spans="1:16" ht="16.5" customHeight="1">
      <c r="B28" s="65">
        <v>4</v>
      </c>
      <c r="C28" s="112" t="s">
        <v>49</v>
      </c>
      <c r="D28" s="76">
        <f>' SO - B sk.2'!AA8</f>
        <v>5</v>
      </c>
      <c r="E28" s="74">
        <f>' SO - B sk.2'!Y8</f>
        <v>24.5</v>
      </c>
      <c r="F28" s="77">
        <f>' SO - B sk.2'!X8</f>
        <v>18</v>
      </c>
      <c r="G28" s="76">
        <f>'NE - C -2.sk '!AA8</f>
        <v>8</v>
      </c>
      <c r="H28" s="74"/>
      <c r="I28" s="74">
        <f>'NE - C -2.sk '!Y8</f>
        <v>33.5</v>
      </c>
      <c r="J28" s="77">
        <f>'NE - C -2.sk '!X8</f>
        <v>19</v>
      </c>
      <c r="K28" s="80">
        <f t="shared" si="0"/>
        <v>58</v>
      </c>
      <c r="L28" s="74">
        <f t="shared" si="1"/>
        <v>37</v>
      </c>
      <c r="M28" s="83">
        <f t="shared" si="2"/>
        <v>37</v>
      </c>
      <c r="N28" s="89">
        <f t="shared" si="3"/>
        <v>13</v>
      </c>
      <c r="O28" s="86">
        <v>25</v>
      </c>
    </row>
    <row r="29" spans="1:16" ht="16.5" customHeight="1">
      <c r="B29" s="65">
        <v>3</v>
      </c>
      <c r="C29" s="112" t="s">
        <v>48</v>
      </c>
      <c r="D29" s="76">
        <f>' SO - B sk.2'!AA7</f>
        <v>9</v>
      </c>
      <c r="E29" s="74">
        <f>' SO - B sk.2'!Y7</f>
        <v>37</v>
      </c>
      <c r="F29" s="77">
        <f>' SO - B sk.2'!X7</f>
        <v>10</v>
      </c>
      <c r="G29" s="76">
        <f>'NE - C -2.sk '!AA7</f>
        <v>4</v>
      </c>
      <c r="H29" s="74"/>
      <c r="I29" s="74">
        <f>'NE - C -2.sk '!Y7</f>
        <v>27</v>
      </c>
      <c r="J29" s="77">
        <f>'NE - C -2.sk '!X7</f>
        <v>25</v>
      </c>
      <c r="K29" s="80">
        <f t="shared" si="0"/>
        <v>64</v>
      </c>
      <c r="L29" s="74">
        <f t="shared" si="1"/>
        <v>35</v>
      </c>
      <c r="M29" s="83">
        <f t="shared" si="2"/>
        <v>35</v>
      </c>
      <c r="N29" s="89">
        <f t="shared" si="3"/>
        <v>13</v>
      </c>
      <c r="O29" s="86">
        <v>26</v>
      </c>
    </row>
    <row r="30" spans="1:16" ht="16.5" customHeight="1">
      <c r="B30" s="65">
        <v>4</v>
      </c>
      <c r="C30" s="112" t="s">
        <v>39</v>
      </c>
      <c r="D30" s="76">
        <f>'SO - A sk-3'!AA8</f>
        <v>8</v>
      </c>
      <c r="E30" s="74">
        <f>'SO - A sk-3'!Y8</f>
        <v>30</v>
      </c>
      <c r="F30" s="77">
        <f>'SO - A sk-3'!X8</f>
        <v>9</v>
      </c>
      <c r="G30" s="76">
        <f>'NE - D 3sk'!AA8</f>
        <v>6</v>
      </c>
      <c r="H30" s="74"/>
      <c r="I30" s="74">
        <f>'NE - D 3sk'!Y8</f>
        <v>32</v>
      </c>
      <c r="J30" s="77">
        <f>'NE - D 3sk'!X8</f>
        <v>20</v>
      </c>
      <c r="K30" s="80">
        <f t="shared" si="0"/>
        <v>62</v>
      </c>
      <c r="L30" s="74">
        <f t="shared" si="1"/>
        <v>29</v>
      </c>
      <c r="M30" s="83">
        <f t="shared" si="2"/>
        <v>29</v>
      </c>
      <c r="N30" s="89">
        <f t="shared" si="3"/>
        <v>14</v>
      </c>
      <c r="O30" s="86">
        <v>27</v>
      </c>
    </row>
    <row r="31" spans="1:16" ht="16.5" customHeight="1">
      <c r="B31" s="65">
        <v>4</v>
      </c>
      <c r="C31" s="112" t="s">
        <v>69</v>
      </c>
      <c r="D31" s="76">
        <f>'-SO-D .sk 1'!AA8</f>
        <v>4</v>
      </c>
      <c r="E31" s="74">
        <f>'-SO-D .sk 1'!Y8</f>
        <v>22</v>
      </c>
      <c r="F31" s="77">
        <f>'-SO-D .sk 1'!X8</f>
        <v>15</v>
      </c>
      <c r="G31" s="76">
        <f>'NE - A -1.sk'!AA8</f>
        <v>10</v>
      </c>
      <c r="H31" s="74"/>
      <c r="I31" s="74">
        <f>'NE - A -1.sk'!Y8</f>
        <v>40.5</v>
      </c>
      <c r="J31" s="77">
        <f>'NE - A -1.sk'!X8</f>
        <v>4</v>
      </c>
      <c r="K31" s="80">
        <f t="shared" si="0"/>
        <v>62.5</v>
      </c>
      <c r="L31" s="74">
        <f t="shared" si="1"/>
        <v>19</v>
      </c>
      <c r="M31" s="83">
        <f t="shared" si="2"/>
        <v>19</v>
      </c>
      <c r="N31" s="89">
        <f t="shared" si="3"/>
        <v>14</v>
      </c>
      <c r="O31" s="86">
        <v>28</v>
      </c>
    </row>
    <row r="32" spans="1:16" ht="16.5" customHeight="1">
      <c r="B32" s="65">
        <v>3</v>
      </c>
      <c r="C32" s="112" t="s">
        <v>38</v>
      </c>
      <c r="D32" s="76">
        <f>'SO - A sk-3'!AA7</f>
        <v>5</v>
      </c>
      <c r="E32" s="74">
        <f>'SO - A sk-3'!Y7</f>
        <v>27.5</v>
      </c>
      <c r="F32" s="77">
        <f>'SO - A sk-3'!X7</f>
        <v>8</v>
      </c>
      <c r="G32" s="76">
        <f>'NE - D 3sk'!AA7</f>
        <v>9</v>
      </c>
      <c r="H32" s="74"/>
      <c r="I32" s="74">
        <f>'NE - D 3sk'!Y7</f>
        <v>35.5</v>
      </c>
      <c r="J32" s="77">
        <f>'NE - D 3sk'!X7</f>
        <v>18</v>
      </c>
      <c r="K32" s="80">
        <f t="shared" si="0"/>
        <v>63</v>
      </c>
      <c r="L32" s="74">
        <f t="shared" si="1"/>
        <v>26</v>
      </c>
      <c r="M32" s="83">
        <f t="shared" si="2"/>
        <v>26</v>
      </c>
      <c r="N32" s="89">
        <f t="shared" si="3"/>
        <v>14</v>
      </c>
      <c r="O32" s="86">
        <v>29</v>
      </c>
    </row>
    <row r="33" spans="1:16" ht="16.5" customHeight="1" thickBot="1">
      <c r="B33" s="66">
        <v>1</v>
      </c>
      <c r="C33" s="112" t="s">
        <v>56</v>
      </c>
      <c r="D33" s="78">
        <f>'SO - C -.sk 4'!AA5</f>
        <v>6</v>
      </c>
      <c r="E33" s="75">
        <f>'SO - C -.sk 4'!Y5</f>
        <v>28.5</v>
      </c>
      <c r="F33" s="79">
        <f>'SO - C -.sk 4'!X5</f>
        <v>20</v>
      </c>
      <c r="G33" s="78">
        <f>'NE - B - 4.sk'!AA5</f>
        <v>8</v>
      </c>
      <c r="H33" s="75"/>
      <c r="I33" s="75">
        <f>'NE - B - 4.sk'!Y5</f>
        <v>37.5</v>
      </c>
      <c r="J33" s="79">
        <f>'NE - B - 4.sk'!X5</f>
        <v>36</v>
      </c>
      <c r="K33" s="81">
        <f t="shared" si="0"/>
        <v>66</v>
      </c>
      <c r="L33" s="75">
        <f t="shared" si="1"/>
        <v>56</v>
      </c>
      <c r="M33" s="84">
        <f t="shared" si="2"/>
        <v>56</v>
      </c>
      <c r="N33" s="90">
        <f t="shared" si="3"/>
        <v>14</v>
      </c>
      <c r="O33" s="87">
        <v>30</v>
      </c>
    </row>
    <row r="34" spans="1:16" ht="16.5" customHeight="1">
      <c r="A34" t="s">
        <v>18</v>
      </c>
      <c r="B34" s="64">
        <v>7</v>
      </c>
      <c r="C34" s="111" t="s">
        <v>62</v>
      </c>
      <c r="D34" s="72">
        <f>'SO - C -.sk 4'!AA11</f>
        <v>5</v>
      </c>
      <c r="E34" s="63">
        <f>'SO - C -.sk 4'!Y11</f>
        <v>28</v>
      </c>
      <c r="F34" s="73">
        <f>'SO - C -.sk 4'!X11</f>
        <v>12</v>
      </c>
      <c r="G34" s="72">
        <f>'NE - B - 4.sk'!AA11</f>
        <v>10</v>
      </c>
      <c r="H34" s="63"/>
      <c r="I34" s="63">
        <f>'NE - B - 4.sk'!Y11</f>
        <v>45.5</v>
      </c>
      <c r="J34" s="73">
        <f>'NE - B - 4.sk'!X11</f>
        <v>24</v>
      </c>
      <c r="K34" s="69">
        <f t="shared" si="0"/>
        <v>73.5</v>
      </c>
      <c r="L34" s="63">
        <f t="shared" si="1"/>
        <v>36</v>
      </c>
      <c r="M34" s="68">
        <f t="shared" si="2"/>
        <v>36</v>
      </c>
      <c r="N34" s="88">
        <f t="shared" si="3"/>
        <v>15</v>
      </c>
      <c r="O34" s="85">
        <v>31</v>
      </c>
      <c r="P34" t="s">
        <v>34</v>
      </c>
    </row>
    <row r="35" spans="1:16" ht="16.5" customHeight="1">
      <c r="B35" s="65">
        <v>9</v>
      </c>
      <c r="C35" s="112" t="s">
        <v>64</v>
      </c>
      <c r="D35" s="76">
        <f>'SO - C -.sk 4'!AA13</f>
        <v>9</v>
      </c>
      <c r="E35" s="74">
        <f>'SO - C -.sk 4'!Y13</f>
        <v>33</v>
      </c>
      <c r="F35" s="77">
        <f>'SO - C -.sk 4'!X13</f>
        <v>11</v>
      </c>
      <c r="G35" s="76">
        <f>'NE - B - 4.sk'!AA13</f>
        <v>7</v>
      </c>
      <c r="H35" s="74"/>
      <c r="I35" s="74">
        <f>'NE - B - 4.sk'!Y13</f>
        <v>28.5</v>
      </c>
      <c r="J35" s="77">
        <f>'NE - B - 4.sk'!X13</f>
        <v>46</v>
      </c>
      <c r="K35" s="80">
        <f t="shared" si="0"/>
        <v>61.5</v>
      </c>
      <c r="L35" s="74">
        <f t="shared" si="1"/>
        <v>57</v>
      </c>
      <c r="M35" s="83">
        <f t="shared" si="2"/>
        <v>57</v>
      </c>
      <c r="N35" s="89">
        <f t="shared" si="3"/>
        <v>16</v>
      </c>
      <c r="O35" s="86">
        <v>32</v>
      </c>
    </row>
    <row r="36" spans="1:16" ht="16.5" customHeight="1">
      <c r="B36" s="65">
        <v>6</v>
      </c>
      <c r="C36" s="112" t="s">
        <v>51</v>
      </c>
      <c r="D36" s="76">
        <f>' SO - B sk.2'!AA10</f>
        <v>6</v>
      </c>
      <c r="E36" s="74">
        <f>' SO - B sk.2'!Y10</f>
        <v>26.5</v>
      </c>
      <c r="F36" s="77">
        <f>' SO - B sk.2'!X10</f>
        <v>23</v>
      </c>
      <c r="G36" s="76">
        <f>'NE - C -2.sk '!AA10</f>
        <v>10</v>
      </c>
      <c r="H36" s="74"/>
      <c r="I36" s="74">
        <f>'NE - C -2.sk '!Y10</f>
        <v>35.5</v>
      </c>
      <c r="J36" s="77">
        <f>'NE - C -2.sk '!X10</f>
        <v>20</v>
      </c>
      <c r="K36" s="80">
        <f t="shared" si="0"/>
        <v>62</v>
      </c>
      <c r="L36" s="74">
        <f t="shared" si="1"/>
        <v>43</v>
      </c>
      <c r="M36" s="83">
        <f t="shared" si="2"/>
        <v>43</v>
      </c>
      <c r="N36" s="89">
        <f t="shared" si="3"/>
        <v>16</v>
      </c>
      <c r="O36" s="86">
        <v>33</v>
      </c>
    </row>
    <row r="37" spans="1:16" ht="16.5" customHeight="1">
      <c r="B37" s="65">
        <v>8</v>
      </c>
      <c r="C37" s="112" t="s">
        <v>53</v>
      </c>
      <c r="D37" s="76">
        <f>' SO - B sk.2'!AA12</f>
        <v>7</v>
      </c>
      <c r="E37" s="74">
        <f>' SO - B sk.2'!Y12</f>
        <v>28.5</v>
      </c>
      <c r="F37" s="77">
        <f>' SO - B sk.2'!X12</f>
        <v>12</v>
      </c>
      <c r="G37" s="76">
        <f>'NE - C -2.sk '!AA12</f>
        <v>9</v>
      </c>
      <c r="H37" s="74"/>
      <c r="I37" s="74">
        <f>'NE - C -2.sk '!Y12</f>
        <v>35.5</v>
      </c>
      <c r="J37" s="77">
        <f>'NE - C -2.sk '!X12</f>
        <v>21</v>
      </c>
      <c r="K37" s="80">
        <f t="shared" si="0"/>
        <v>64</v>
      </c>
      <c r="L37" s="74">
        <f t="shared" si="1"/>
        <v>33</v>
      </c>
      <c r="M37" s="83">
        <f t="shared" si="2"/>
        <v>33</v>
      </c>
      <c r="N37" s="89">
        <f t="shared" si="3"/>
        <v>16</v>
      </c>
      <c r="O37" s="86">
        <v>34</v>
      </c>
    </row>
    <row r="38" spans="1:16" ht="16.5" customHeight="1">
      <c r="B38" s="65">
        <v>9</v>
      </c>
      <c r="C38" s="112" t="s">
        <v>44</v>
      </c>
      <c r="D38" s="76">
        <f>'SO - A sk-3'!AA13</f>
        <v>6</v>
      </c>
      <c r="E38" s="74">
        <f>'SO - A sk-3'!Y13</f>
        <v>28</v>
      </c>
      <c r="F38" s="77">
        <f>'SO - A sk-3'!X13</f>
        <v>9</v>
      </c>
      <c r="G38" s="76">
        <f>'NE - D 3sk'!AA13</f>
        <v>10</v>
      </c>
      <c r="H38" s="74"/>
      <c r="I38" s="74">
        <f>'NE - D 3sk'!Y13</f>
        <v>39.5</v>
      </c>
      <c r="J38" s="77">
        <f>'NE - D 3sk'!X13</f>
        <v>15</v>
      </c>
      <c r="K38" s="80">
        <f t="shared" si="0"/>
        <v>67.5</v>
      </c>
      <c r="L38" s="74">
        <f t="shared" si="1"/>
        <v>24</v>
      </c>
      <c r="M38" s="83">
        <f t="shared" si="2"/>
        <v>24</v>
      </c>
      <c r="N38" s="89">
        <f t="shared" si="3"/>
        <v>16</v>
      </c>
      <c r="O38" s="86">
        <v>35</v>
      </c>
    </row>
    <row r="39" spans="1:16" ht="16.5" customHeight="1">
      <c r="B39" s="65">
        <v>2</v>
      </c>
      <c r="C39" s="112" t="s">
        <v>47</v>
      </c>
      <c r="D39" s="76">
        <f>' SO - B sk.2'!AA6</f>
        <v>10</v>
      </c>
      <c r="E39" s="74">
        <f>' SO - B sk.2'!Y6</f>
        <v>46</v>
      </c>
      <c r="F39" s="77">
        <f>' SO - B sk.2'!X6</f>
        <v>1</v>
      </c>
      <c r="G39" s="76">
        <f>'NE - C -2.sk '!AA6</f>
        <v>6</v>
      </c>
      <c r="H39" s="74"/>
      <c r="I39" s="74">
        <f>'NE - C -2.sk '!Y6</f>
        <v>30.5</v>
      </c>
      <c r="J39" s="77">
        <f>'NE - C -2.sk '!X6</f>
        <v>24</v>
      </c>
      <c r="K39" s="80">
        <f t="shared" si="0"/>
        <v>76.5</v>
      </c>
      <c r="L39" s="74">
        <f t="shared" si="1"/>
        <v>25</v>
      </c>
      <c r="M39" s="83">
        <f t="shared" si="2"/>
        <v>25</v>
      </c>
      <c r="N39" s="89">
        <f t="shared" si="3"/>
        <v>16</v>
      </c>
      <c r="O39" s="86">
        <v>36</v>
      </c>
    </row>
    <row r="40" spans="1:16" ht="16.5" customHeight="1">
      <c r="B40" s="65">
        <v>10</v>
      </c>
      <c r="C40" s="112" t="s">
        <v>75</v>
      </c>
      <c r="D40" s="76">
        <f>'-SO-D .sk 1'!AA14</f>
        <v>10</v>
      </c>
      <c r="E40" s="74">
        <f>'-SO-D .sk 1'!Y14</f>
        <v>45.5</v>
      </c>
      <c r="F40" s="77">
        <f>'-SO-D .sk 1'!X14</f>
        <v>2</v>
      </c>
      <c r="G40" s="76">
        <f>'NE - A -1.sk'!AA14</f>
        <v>6.5</v>
      </c>
      <c r="H40" s="74"/>
      <c r="I40" s="74">
        <f>'NE - A -1.sk'!Y14</f>
        <v>30.5</v>
      </c>
      <c r="J40" s="77">
        <f>'NE - A -1.sk'!X14</f>
        <v>9</v>
      </c>
      <c r="K40" s="80">
        <f t="shared" si="0"/>
        <v>76</v>
      </c>
      <c r="L40" s="74">
        <f t="shared" si="1"/>
        <v>11</v>
      </c>
      <c r="M40" s="83">
        <f t="shared" si="2"/>
        <v>11</v>
      </c>
      <c r="N40" s="89">
        <f t="shared" si="3"/>
        <v>16.5</v>
      </c>
      <c r="O40" s="86">
        <v>37</v>
      </c>
    </row>
    <row r="41" spans="1:16" ht="16.5" customHeight="1">
      <c r="B41" s="65">
        <v>7</v>
      </c>
      <c r="C41" s="112" t="s">
        <v>42</v>
      </c>
      <c r="D41" s="76">
        <f>'SO - A sk-3'!AA11</f>
        <v>10</v>
      </c>
      <c r="E41" s="74">
        <f>'SO - A sk-3'!Y11</f>
        <v>35.5</v>
      </c>
      <c r="F41" s="77">
        <f>'SO - A sk-3'!X11</f>
        <v>6</v>
      </c>
      <c r="G41" s="76">
        <f>'NE - D 3sk'!AA11</f>
        <v>7</v>
      </c>
      <c r="H41" s="74"/>
      <c r="I41" s="74">
        <f>'NE - D 3sk'!Y11</f>
        <v>32.5</v>
      </c>
      <c r="J41" s="77">
        <f>'NE - D 3sk'!X11</f>
        <v>25</v>
      </c>
      <c r="K41" s="80">
        <f t="shared" si="0"/>
        <v>68</v>
      </c>
      <c r="L41" s="74">
        <f t="shared" si="1"/>
        <v>31</v>
      </c>
      <c r="M41" s="83">
        <f t="shared" si="2"/>
        <v>31</v>
      </c>
      <c r="N41" s="89">
        <f t="shared" si="3"/>
        <v>17</v>
      </c>
      <c r="O41" s="86">
        <v>38</v>
      </c>
    </row>
    <row r="42" spans="1:16" ht="16.5" customHeight="1">
      <c r="B42" s="65">
        <v>2</v>
      </c>
      <c r="C42" s="112" t="s">
        <v>57</v>
      </c>
      <c r="D42" s="76">
        <f>'SO - C -.sk 4'!AA6</f>
        <v>8</v>
      </c>
      <c r="E42" s="74">
        <f>'SO - C -.sk 4'!Y6</f>
        <v>31</v>
      </c>
      <c r="F42" s="77">
        <f>'SO - C -.sk 4'!X6</f>
        <v>11</v>
      </c>
      <c r="G42" s="76">
        <f>'NE - B - 4.sk'!AA6</f>
        <v>9</v>
      </c>
      <c r="H42" s="74"/>
      <c r="I42" s="74">
        <f>'NE - B - 4.sk'!Y6</f>
        <v>41</v>
      </c>
      <c r="J42" s="77">
        <f>'NE - B - 4.sk'!X6</f>
        <v>30</v>
      </c>
      <c r="K42" s="80">
        <f t="shared" si="0"/>
        <v>72</v>
      </c>
      <c r="L42" s="74">
        <f t="shared" si="1"/>
        <v>41</v>
      </c>
      <c r="M42" s="83">
        <f t="shared" si="2"/>
        <v>41</v>
      </c>
      <c r="N42" s="89">
        <f t="shared" si="3"/>
        <v>17</v>
      </c>
      <c r="O42" s="86">
        <v>39</v>
      </c>
    </row>
    <row r="43" spans="1:16" ht="16.5" customHeight="1" thickBot="1">
      <c r="B43" s="66">
        <v>5</v>
      </c>
      <c r="C43" s="112" t="s">
        <v>70</v>
      </c>
      <c r="D43" s="78">
        <f>'-SO-D .sk 1'!AA9</f>
        <v>9</v>
      </c>
      <c r="E43" s="75">
        <f>'-SO-D .sk 1'!Y9</f>
        <v>37</v>
      </c>
      <c r="F43" s="79">
        <f>'-SO-D .sk 1'!X9</f>
        <v>6</v>
      </c>
      <c r="G43" s="78">
        <f>'NE - A -1.sk'!AA9</f>
        <v>8</v>
      </c>
      <c r="H43" s="75"/>
      <c r="I43" s="75">
        <f>'NE - A -1.sk'!Y9</f>
        <v>35.5</v>
      </c>
      <c r="J43" s="79">
        <f>'NE - A -1.sk'!X9</f>
        <v>7</v>
      </c>
      <c r="K43" s="81">
        <f t="shared" si="0"/>
        <v>72.5</v>
      </c>
      <c r="L43" s="75">
        <f t="shared" si="1"/>
        <v>13</v>
      </c>
      <c r="M43" s="84">
        <f t="shared" si="2"/>
        <v>13</v>
      </c>
      <c r="N43" s="90">
        <f t="shared" si="3"/>
        <v>17</v>
      </c>
      <c r="O43" s="87">
        <v>40</v>
      </c>
    </row>
    <row r="45" spans="1:16" ht="18.75">
      <c r="C45" s="149" t="s">
        <v>87</v>
      </c>
    </row>
    <row r="46" spans="1:16" ht="15.75">
      <c r="C46" s="150" t="s">
        <v>88</v>
      </c>
      <c r="D46" s="151"/>
      <c r="G46" t="s">
        <v>89</v>
      </c>
    </row>
  </sheetData>
  <sortState xmlns:xlrd2="http://schemas.microsoft.com/office/spreadsheetml/2017/richdata2" ref="B4:O43">
    <sortCondition ref="N4:N43"/>
    <sortCondition ref="K4:K43"/>
    <sortCondition ref="L4:L43"/>
  </sortState>
  <mergeCells count="8">
    <mergeCell ref="B1:O1"/>
    <mergeCell ref="B2:B3"/>
    <mergeCell ref="C2:C3"/>
    <mergeCell ref="D2:F2"/>
    <mergeCell ref="G2:I2"/>
    <mergeCell ref="K2:L2"/>
    <mergeCell ref="N2:N3"/>
    <mergeCell ref="O2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SO - A sk-3</vt:lpstr>
      <vt:lpstr> SO - B sk.2</vt:lpstr>
      <vt:lpstr>SO - C -.sk 4</vt:lpstr>
      <vt:lpstr>-SO-D .sk 1</vt:lpstr>
      <vt:lpstr>NE - D 3sk</vt:lpstr>
      <vt:lpstr>NE - C -2.sk </vt:lpstr>
      <vt:lpstr>NE - B - 4.sk</vt:lpstr>
      <vt:lpstr>NE - A -1.sk</vt:lpstr>
      <vt:lpstr>CELKOM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2023-06-04T14:24:58Z</cp:lastPrinted>
  <dcterms:created xsi:type="dcterms:W3CDTF">2020-06-22T16:21:48Z</dcterms:created>
  <dcterms:modified xsi:type="dcterms:W3CDTF">2023-06-04T19:02:17Z</dcterms:modified>
</cp:coreProperties>
</file>