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výsledky LRU 2020" sheetId="1" r:id="rId1"/>
    <sheet name="Hárok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<sst xmlns="http://schemas.openxmlformats.org/spreadsheetml/2006/main" count="337" uniqueCount="145">
  <si>
    <t>*</t>
  </si>
  <si>
    <t xml:space="preserve">Konečné Výsledky </t>
  </si>
  <si>
    <t>Umiest.</t>
  </si>
  <si>
    <t>C I P S             B o d y</t>
  </si>
  <si>
    <t>Poradie</t>
  </si>
  <si>
    <t>C I P S                B o d y</t>
  </si>
  <si>
    <t>Hlavný rozhodca : Procházka Miloslav                    Garant RADY : Pavelková Miroslava                            Riaditeľ preteku : JuDr. Timár Tibor</t>
  </si>
  <si>
    <t>Erika Petöová        Sládkovičovo</t>
  </si>
  <si>
    <t>Zuzana Nagyová      Košice</t>
  </si>
  <si>
    <t>Lucia Halušková     Turčianské Teplice</t>
  </si>
  <si>
    <t>Martina Cibulková    Ružomberok</t>
  </si>
  <si>
    <t xml:space="preserve">Preteky č. 1 </t>
  </si>
  <si>
    <t>Preteky č. 2</t>
  </si>
  <si>
    <t>Preteky č. 3</t>
  </si>
  <si>
    <t>Preteky č. 4</t>
  </si>
  <si>
    <t>Sabinov</t>
  </si>
  <si>
    <t>Lučenec</t>
  </si>
  <si>
    <t>Michalovce</t>
  </si>
  <si>
    <t>Nová Baňa</t>
  </si>
  <si>
    <t>Ružomberok</t>
  </si>
  <si>
    <t>Šahy</t>
  </si>
  <si>
    <t>Humenné</t>
  </si>
  <si>
    <t>Patrik Gargalík            Sabinov</t>
  </si>
  <si>
    <t>Číslo št.</t>
  </si>
  <si>
    <t>Rastislav Dudr           Považská Bystrica</t>
  </si>
  <si>
    <t>Preteky č. 1 + 2</t>
  </si>
  <si>
    <t>Preteky č. 3 + 4</t>
  </si>
  <si>
    <t>Preteky č. 5 + 6</t>
  </si>
  <si>
    <t>Body spolu</t>
  </si>
  <si>
    <t>Ryby spolu</t>
  </si>
  <si>
    <t>por.</t>
  </si>
  <si>
    <t>Umiestnenie</t>
  </si>
  <si>
    <t>počet rýb</t>
  </si>
  <si>
    <t>počet bodov</t>
  </si>
  <si>
    <t>1.</t>
  </si>
  <si>
    <t>Levice</t>
  </si>
  <si>
    <t>2.</t>
  </si>
  <si>
    <t>Trenčín B</t>
  </si>
  <si>
    <t>3.</t>
  </si>
  <si>
    <t>Dubnica n/V.</t>
  </si>
  <si>
    <t>4.</t>
  </si>
  <si>
    <t>5.</t>
  </si>
  <si>
    <t>Trenčín A</t>
  </si>
  <si>
    <t>6.</t>
  </si>
  <si>
    <t>Bratislava I.</t>
  </si>
  <si>
    <t>7.</t>
  </si>
  <si>
    <t>Kys.N.Mesto A</t>
  </si>
  <si>
    <t>8.</t>
  </si>
  <si>
    <t>9.</t>
  </si>
  <si>
    <t>Partizánske</t>
  </si>
  <si>
    <t>10.</t>
  </si>
  <si>
    <t>11.</t>
  </si>
  <si>
    <t>12.</t>
  </si>
  <si>
    <t>Želiezovce</t>
  </si>
  <si>
    <t xml:space="preserve">súčet    umiestnení </t>
  </si>
  <si>
    <t>Eva Cibulková                Šaľa</t>
  </si>
  <si>
    <t>Námestovo</t>
  </si>
  <si>
    <t>Hlohovec</t>
  </si>
  <si>
    <t>Trnava</t>
  </si>
  <si>
    <t>Púchov</t>
  </si>
  <si>
    <t>Žilina</t>
  </si>
  <si>
    <t>Kežmarok B</t>
  </si>
  <si>
    <t>Spišská Belá</t>
  </si>
  <si>
    <t>Dolný Kubín B</t>
  </si>
  <si>
    <t>Humenné B</t>
  </si>
  <si>
    <t>CIPS</t>
  </si>
  <si>
    <t>Jar 1+2 preteky</t>
  </si>
  <si>
    <t>Jeseň 3+4 pret.</t>
  </si>
  <si>
    <t>Konečné výsledky</t>
  </si>
  <si>
    <t>Por.</t>
  </si>
  <si>
    <t>Dolný Kubín C</t>
  </si>
  <si>
    <t>Trnava B</t>
  </si>
  <si>
    <t>Banská Bystrica</t>
  </si>
  <si>
    <t>Umiestn.</t>
  </si>
  <si>
    <t>Stará Ľubovňa B</t>
  </si>
  <si>
    <t>Humenné C</t>
  </si>
  <si>
    <t>Podbrezová</t>
  </si>
  <si>
    <t>Trstená B</t>
  </si>
  <si>
    <t>Liptovský Mikuláš</t>
  </si>
  <si>
    <t>Spišská Nová Ves A</t>
  </si>
  <si>
    <t>Vranov nad Topľou</t>
  </si>
  <si>
    <t>Dolný Kubín A</t>
  </si>
  <si>
    <t>Trstená A</t>
  </si>
  <si>
    <t>Bardejov</t>
  </si>
  <si>
    <t>Považská Bystrica A</t>
  </si>
  <si>
    <t>Gelnica</t>
  </si>
  <si>
    <t>Brezno</t>
  </si>
  <si>
    <t>Považská Bystrica B</t>
  </si>
  <si>
    <t>Partizánske - MK Bibio</t>
  </si>
  <si>
    <t>Vranov n/Topľou  Mapier</t>
  </si>
  <si>
    <t>Trstená C</t>
  </si>
  <si>
    <t>Lipt. Hrádok - Loop team</t>
  </si>
  <si>
    <t>Žilina - MK Potočník A</t>
  </si>
  <si>
    <t>Timotej Minárik Topoľčany</t>
  </si>
  <si>
    <t>Gabriel Vajsábel        Trnava</t>
  </si>
  <si>
    <t>Prešov B</t>
  </si>
  <si>
    <t>Žilina                                    Vagón klub</t>
  </si>
  <si>
    <t>Spišská Nová Ves         Spiš fish</t>
  </si>
  <si>
    <t>št</t>
  </si>
  <si>
    <t>Sandra Petöczová            Veľké Kapušany</t>
  </si>
  <si>
    <t>Humenné A</t>
  </si>
  <si>
    <t>Vranov n/T.</t>
  </si>
  <si>
    <t>B.Bystrica A</t>
  </si>
  <si>
    <t>B.Bystrica B</t>
  </si>
  <si>
    <t>OZ SRZ</t>
  </si>
  <si>
    <t>OZ  SRZ</t>
  </si>
  <si>
    <t>MENO          OZ  SRZ</t>
  </si>
  <si>
    <t>MENO         OZ  SRZ</t>
  </si>
  <si>
    <t>LRU - Plávaná     1. liga  2020</t>
  </si>
  <si>
    <t>Erika Pethöová        Sládkovičovo</t>
  </si>
  <si>
    <t>Eva Jančošková        Zvolen</t>
  </si>
  <si>
    <t>LRU - Plávaná - Liga žien 2020</t>
  </si>
  <si>
    <t>Trenčín - ŠKP</t>
  </si>
  <si>
    <t>Veľký Krtíš</t>
  </si>
  <si>
    <t>Jakub Lipka             Piešťany</t>
  </si>
  <si>
    <t>Andrej Heger             Trnava</t>
  </si>
  <si>
    <t>Linda Palkechová    Drahovce</t>
  </si>
  <si>
    <t>Adam Poliak             Trnava</t>
  </si>
  <si>
    <t>Jakub Godány          Trnava</t>
  </si>
  <si>
    <t>Andrej Machač          Trenčín</t>
  </si>
  <si>
    <t>Matej Korec           Šoporňa</t>
  </si>
  <si>
    <t>Patrik Bartoš           Trnava</t>
  </si>
  <si>
    <t>Nina Hajičková         Trnava</t>
  </si>
  <si>
    <t>8</t>
  </si>
  <si>
    <t>9</t>
  </si>
  <si>
    <t>LRU - Plávaná - Liga mládeže U 15   2020</t>
  </si>
  <si>
    <t>LRU - Plávaná - Liga mládeže U 20  2020</t>
  </si>
  <si>
    <t>LRU - Feeder  1. liga  2020 -   Súťaž sa nekonala</t>
  </si>
  <si>
    <t>LRU - Feeder  2. liga  2020 -   Súťaž sa nekonala</t>
  </si>
  <si>
    <t>LRU - Feeder   Divízia   A  2020 -  Súťaž sa nekonala</t>
  </si>
  <si>
    <t>LRU - Feeder   Divízia   B  2020 -  Súťaž sa nekonala</t>
  </si>
  <si>
    <t>Zvolen</t>
  </si>
  <si>
    <t>10-12</t>
  </si>
  <si>
    <t>LRU - Prívlač  1. liga  2020</t>
  </si>
  <si>
    <t>Púchov A</t>
  </si>
  <si>
    <t>LRU - Mucha  1. liga  2020</t>
  </si>
  <si>
    <t>Svit - ŠK Zubáč</t>
  </si>
  <si>
    <t>LRU - Mucha 2.liga 2020</t>
  </si>
  <si>
    <t>Rožňava - ŠK Muškár B</t>
  </si>
  <si>
    <t>St. Ľubovňa A - Polyform</t>
  </si>
  <si>
    <t>LRU - Mucha Divízia sk. B 2020</t>
  </si>
  <si>
    <t>LRU - Mucha Divízia sk. A 2020    Súťaž sa nekonala</t>
  </si>
  <si>
    <t>Výsledky domácich postupových súťaží za rok 2020</t>
  </si>
  <si>
    <t>LRU - Prívlač  2. liga  2020</t>
  </si>
  <si>
    <t>LRU - Plávaná  2. liga 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</si>
</sst>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[$-41B]General"/>
  </numFmts>
  <fonts count="66">
    <font>
      <sz val="14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indexed="8"/>
      </left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168" fontId="41" fillId="0" borderId="0">
      <alignment/>
      <protection/>
    </xf>
    <xf numFmtId="168" fontId="41" fillId="0" borderId="0">
      <alignment/>
      <protection/>
    </xf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hidden="1"/>
    </xf>
    <xf numFmtId="166" fontId="2" fillId="0" borderId="11" xfId="0" applyNumberFormat="1" applyFont="1" applyBorder="1" applyAlignment="1" applyProtection="1">
      <alignment horizontal="center" vertical="center"/>
      <protection hidden="1"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3" fontId="2" fillId="0" borderId="14" xfId="0" applyNumberFormat="1" applyFont="1" applyBorder="1" applyAlignment="1" applyProtection="1">
      <alignment horizontal="center" vertical="center"/>
      <protection hidden="1"/>
    </xf>
    <xf numFmtId="166" fontId="2" fillId="0" borderId="15" xfId="0" applyNumberFormat="1" applyFont="1" applyBorder="1" applyAlignment="1" applyProtection="1">
      <alignment horizontal="center" vertical="center"/>
      <protection hidden="1"/>
    </xf>
    <xf numFmtId="3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3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3" fontId="2" fillId="0" borderId="23" xfId="0" applyNumberFormat="1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 vertical="center"/>
    </xf>
    <xf numFmtId="166" fontId="6" fillId="0" borderId="25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67" fontId="6" fillId="0" borderId="1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36" applyFont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56" fillId="0" borderId="34" xfId="48" applyFont="1" applyBorder="1">
      <alignment/>
      <protection/>
    </xf>
    <xf numFmtId="0" fontId="56" fillId="0" borderId="35" xfId="48" applyFont="1" applyBorder="1" applyAlignment="1">
      <alignment horizontal="center"/>
      <protection/>
    </xf>
    <xf numFmtId="0" fontId="56" fillId="0" borderId="36" xfId="48" applyFont="1" applyBorder="1" applyAlignment="1">
      <alignment horizontal="center"/>
      <protection/>
    </xf>
    <xf numFmtId="0" fontId="56" fillId="0" borderId="37" xfId="48" applyFont="1" applyBorder="1">
      <alignment/>
      <protection/>
    </xf>
    <xf numFmtId="0" fontId="56" fillId="0" borderId="15" xfId="48" applyFont="1" applyBorder="1" applyAlignment="1">
      <alignment horizontal="center"/>
      <protection/>
    </xf>
    <xf numFmtId="0" fontId="56" fillId="0" borderId="38" xfId="48" applyFont="1" applyBorder="1" applyAlignment="1">
      <alignment horizontal="center"/>
      <protection/>
    </xf>
    <xf numFmtId="0" fontId="56" fillId="0" borderId="39" xfId="48" applyFont="1" applyBorder="1">
      <alignment/>
      <protection/>
    </xf>
    <xf numFmtId="0" fontId="56" fillId="0" borderId="20" xfId="48" applyFont="1" applyBorder="1" applyAlignment="1">
      <alignment horizontal="center"/>
      <protection/>
    </xf>
    <xf numFmtId="0" fontId="56" fillId="0" borderId="40" xfId="48" applyFont="1" applyBorder="1" applyAlignment="1">
      <alignment horizontal="center"/>
      <protection/>
    </xf>
    <xf numFmtId="0" fontId="57" fillId="0" borderId="35" xfId="48" applyFont="1" applyBorder="1" applyAlignment="1">
      <alignment horizontal="center"/>
      <protection/>
    </xf>
    <xf numFmtId="0" fontId="57" fillId="0" borderId="36" xfId="48" applyFont="1" applyBorder="1" applyAlignment="1">
      <alignment horizont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6" fillId="0" borderId="0" xfId="48" applyFont="1" applyBorder="1">
      <alignment/>
      <protection/>
    </xf>
    <xf numFmtId="0" fontId="56" fillId="0" borderId="0" xfId="48" applyFont="1" applyBorder="1" applyAlignment="1">
      <alignment horizontal="center"/>
      <protection/>
    </xf>
    <xf numFmtId="0" fontId="57" fillId="0" borderId="0" xfId="48" applyFont="1" applyBorder="1" applyAlignment="1">
      <alignment horizontal="center"/>
      <protection/>
    </xf>
    <xf numFmtId="0" fontId="57" fillId="0" borderId="31" xfId="48" applyFont="1" applyBorder="1" applyAlignment="1">
      <alignment horizontal="center"/>
      <protection/>
    </xf>
    <xf numFmtId="0" fontId="56" fillId="0" borderId="37" xfId="0" applyFont="1" applyBorder="1" applyAlignment="1">
      <alignment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3" fontId="6" fillId="0" borderId="31" xfId="0" applyNumberFormat="1" applyFont="1" applyBorder="1" applyAlignment="1" applyProtection="1">
      <alignment horizontal="center" vertical="center"/>
      <protection hidden="1"/>
    </xf>
    <xf numFmtId="166" fontId="6" fillId="0" borderId="15" xfId="0" applyNumberFormat="1" applyFont="1" applyBorder="1" applyAlignment="1" applyProtection="1">
      <alignment horizontal="center" vertical="center"/>
      <protection hidden="1"/>
    </xf>
    <xf numFmtId="3" fontId="6" fillId="0" borderId="40" xfId="0" applyNumberFormat="1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0" xfId="36" applyBorder="1" applyAlignment="1">
      <alignment horizontal="center" vertical="center" wrapText="1"/>
      <protection/>
    </xf>
    <xf numFmtId="0" fontId="12" fillId="0" borderId="0" xfId="36" applyFont="1" applyFill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center" vertical="center" wrapText="1"/>
      <protection/>
    </xf>
    <xf numFmtId="0" fontId="1" fillId="0" borderId="0" xfId="36" applyFill="1" applyBorder="1" applyAlignment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14" fillId="0" borderId="46" xfId="36" applyFont="1" applyFill="1" applyBorder="1" applyAlignment="1">
      <alignment horizontal="center" vertical="center" wrapText="1"/>
      <protection/>
    </xf>
    <xf numFmtId="0" fontId="14" fillId="0" borderId="47" xfId="36" applyFont="1" applyFill="1" applyBorder="1" applyAlignment="1">
      <alignment horizontal="center" vertical="center" wrapText="1"/>
      <protection/>
    </xf>
    <xf numFmtId="0" fontId="14" fillId="0" borderId="48" xfId="36" applyFont="1" applyFill="1" applyBorder="1" applyAlignment="1">
      <alignment horizontal="center" vertical="center" wrapText="1"/>
      <protection/>
    </xf>
    <xf numFmtId="0" fontId="14" fillId="0" borderId="49" xfId="36" applyFont="1" applyFill="1" applyBorder="1" applyAlignment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59" fillId="0" borderId="0" xfId="0" applyFont="1" applyAlignment="1">
      <alignment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3" fontId="6" fillId="0" borderId="38" xfId="0" applyNumberFormat="1" applyFont="1" applyBorder="1" applyAlignment="1" applyProtection="1">
      <alignment horizontal="center" vertical="center"/>
      <protection hidden="1"/>
    </xf>
    <xf numFmtId="166" fontId="6" fillId="0" borderId="20" xfId="0" applyNumberFormat="1" applyFont="1" applyBorder="1" applyAlignment="1" applyProtection="1">
      <alignment horizontal="center" vertical="center"/>
      <protection hidden="1"/>
    </xf>
    <xf numFmtId="0" fontId="14" fillId="0" borderId="51" xfId="36" applyFont="1" applyFill="1" applyBorder="1" applyAlignment="1">
      <alignment horizontal="center" vertical="center" wrapText="1"/>
      <protection/>
    </xf>
    <xf numFmtId="0" fontId="14" fillId="0" borderId="52" xfId="36" applyFont="1" applyFill="1" applyBorder="1" applyAlignment="1">
      <alignment horizontal="center" vertical="center" wrapText="1"/>
      <protection/>
    </xf>
    <xf numFmtId="0" fontId="14" fillId="0" borderId="53" xfId="36" applyFont="1" applyFill="1" applyBorder="1" applyAlignment="1">
      <alignment horizontal="center" vertical="center" wrapText="1"/>
      <protection/>
    </xf>
    <xf numFmtId="0" fontId="14" fillId="0" borderId="54" xfId="36" applyFont="1" applyFill="1" applyBorder="1" applyAlignment="1">
      <alignment horizontal="center" vertical="center" wrapText="1"/>
      <protection/>
    </xf>
    <xf numFmtId="0" fontId="14" fillId="0" borderId="54" xfId="36" applyFont="1" applyFill="1" applyBorder="1" applyAlignment="1">
      <alignment horizontal="center" vertical="top" wrapText="1"/>
      <protection/>
    </xf>
    <xf numFmtId="0" fontId="14" fillId="0" borderId="55" xfId="36" applyFont="1" applyFill="1" applyBorder="1" applyAlignment="1">
      <alignment horizontal="center" vertical="top" wrapText="1"/>
      <protection/>
    </xf>
    <xf numFmtId="0" fontId="14" fillId="0" borderId="56" xfId="36" applyFont="1" applyFill="1" applyBorder="1" applyAlignment="1">
      <alignment horizontal="center" vertical="center" wrapText="1"/>
      <protection/>
    </xf>
    <xf numFmtId="0" fontId="14" fillId="0" borderId="57" xfId="36" applyFont="1" applyFill="1" applyBorder="1" applyAlignment="1">
      <alignment horizontal="center" vertical="center" wrapText="1"/>
      <protection/>
    </xf>
    <xf numFmtId="0" fontId="14" fillId="0" borderId="58" xfId="3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166" fontId="2" fillId="0" borderId="59" xfId="0" applyNumberFormat="1" applyFont="1" applyBorder="1" applyAlignment="1" applyProtection="1">
      <alignment horizontal="center" vertical="center"/>
      <protection hidden="1"/>
    </xf>
    <xf numFmtId="166" fontId="2" fillId="0" borderId="60" xfId="0" applyNumberFormat="1" applyFont="1" applyBorder="1" applyAlignment="1" applyProtection="1">
      <alignment horizontal="center" vertical="center"/>
      <protection hidden="1"/>
    </xf>
    <xf numFmtId="0" fontId="6" fillId="0" borderId="0" xfId="48" applyFont="1" applyBorder="1" applyAlignment="1">
      <alignment horizontal="center"/>
      <protection/>
    </xf>
    <xf numFmtId="0" fontId="60" fillId="0" borderId="38" xfId="0" applyFont="1" applyBorder="1" applyAlignment="1">
      <alignment horizontal="center" wrapText="1"/>
    </xf>
    <xf numFmtId="0" fontId="58" fillId="0" borderId="59" xfId="0" applyFont="1" applyBorder="1" applyAlignment="1" applyProtection="1">
      <alignment horizontal="center" wrapText="1"/>
      <protection hidden="1"/>
    </xf>
    <xf numFmtId="0" fontId="57" fillId="0" borderId="35" xfId="48" applyFont="1" applyBorder="1" applyAlignment="1">
      <alignment horizontal="center"/>
      <protection/>
    </xf>
    <xf numFmtId="0" fontId="58" fillId="0" borderId="38" xfId="0" applyFont="1" applyBorder="1" applyAlignment="1">
      <alignment horizontal="center" wrapText="1"/>
    </xf>
    <xf numFmtId="0" fontId="58" fillId="0" borderId="60" xfId="0" applyFont="1" applyBorder="1" applyAlignment="1" applyProtection="1">
      <alignment horizontal="center" wrapText="1"/>
      <protection hidden="1"/>
    </xf>
    <xf numFmtId="0" fontId="58" fillId="0" borderId="40" xfId="0" applyFont="1" applyBorder="1" applyAlignment="1">
      <alignment horizontal="center" wrapText="1"/>
    </xf>
    <xf numFmtId="0" fontId="57" fillId="0" borderId="42" xfId="48" applyFont="1" applyBorder="1" applyAlignment="1">
      <alignment horizontal="center"/>
      <protection/>
    </xf>
    <xf numFmtId="0" fontId="57" fillId="0" borderId="61" xfId="48" applyFont="1" applyBorder="1" applyAlignment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167" fontId="6" fillId="0" borderId="16" xfId="0" applyNumberFormat="1" applyFont="1" applyBorder="1" applyAlignment="1" applyProtection="1">
      <alignment horizontal="center" vertical="center"/>
      <protection hidden="1"/>
    </xf>
    <xf numFmtId="167" fontId="6" fillId="0" borderId="21" xfId="0" applyNumberFormat="1" applyFont="1" applyBorder="1" applyAlignment="1" applyProtection="1">
      <alignment horizontal="center" vertical="center"/>
      <protection hidden="1"/>
    </xf>
    <xf numFmtId="166" fontId="2" fillId="0" borderId="63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  <xf numFmtId="166" fontId="2" fillId="0" borderId="39" xfId="0" applyNumberFormat="1" applyFont="1" applyFill="1" applyBorder="1" applyAlignment="1">
      <alignment horizontal="center" vertical="center"/>
    </xf>
    <xf numFmtId="166" fontId="8" fillId="0" borderId="25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horizontal="center" vertical="center"/>
      <protection hidden="1"/>
    </xf>
    <xf numFmtId="166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166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21" xfId="0" applyNumberFormat="1" applyFont="1" applyBorder="1" applyAlignment="1" applyProtection="1">
      <alignment horizontal="center" vertical="center"/>
      <protection hidden="1"/>
    </xf>
    <xf numFmtId="168" fontId="60" fillId="0" borderId="64" xfId="37" applyFont="1" applyFill="1" applyBorder="1" applyAlignment="1" applyProtection="1">
      <alignment horizontal="center" vertical="center" wrapText="1"/>
      <protection/>
    </xf>
    <xf numFmtId="168" fontId="60" fillId="0" borderId="65" xfId="37" applyFont="1" applyFill="1" applyBorder="1" applyAlignment="1" applyProtection="1">
      <alignment horizontal="center" vertical="center" wrapText="1"/>
      <protection/>
    </xf>
    <xf numFmtId="168" fontId="60" fillId="0" borderId="64" xfId="37" applyFont="1" applyFill="1" applyBorder="1" applyAlignment="1" applyProtection="1">
      <alignment horizontal="center" vertical="top" wrapText="1"/>
      <protection/>
    </xf>
    <xf numFmtId="168" fontId="60" fillId="0" borderId="65" xfId="37" applyFont="1" applyFill="1" applyBorder="1" applyAlignment="1" applyProtection="1">
      <alignment horizontal="center" vertical="top" wrapText="1"/>
      <protection/>
    </xf>
    <xf numFmtId="168" fontId="60" fillId="0" borderId="66" xfId="37" applyFont="1" applyFill="1" applyBorder="1" applyAlignment="1" applyProtection="1">
      <alignment horizontal="center" vertical="center" wrapText="1"/>
      <protection/>
    </xf>
    <xf numFmtId="168" fontId="60" fillId="0" borderId="67" xfId="37" applyFont="1" applyFill="1" applyBorder="1" applyAlignment="1" applyProtection="1">
      <alignment horizontal="center" vertical="center" wrapText="1"/>
      <protection/>
    </xf>
    <xf numFmtId="168" fontId="60" fillId="0" borderId="68" xfId="37" applyFont="1" applyFill="1" applyBorder="1" applyAlignment="1" applyProtection="1">
      <alignment horizontal="center" vertical="center" wrapText="1"/>
      <protection/>
    </xf>
    <xf numFmtId="168" fontId="60" fillId="0" borderId="69" xfId="37" applyFont="1" applyFill="1" applyBorder="1" applyAlignment="1" applyProtection="1">
      <alignment horizontal="center" vertical="center" wrapText="1"/>
      <protection/>
    </xf>
    <xf numFmtId="168" fontId="60" fillId="0" borderId="70" xfId="37" applyFont="1" applyFill="1" applyBorder="1" applyAlignment="1" applyProtection="1">
      <alignment horizontal="center" vertical="center" wrapText="1"/>
      <protection/>
    </xf>
    <xf numFmtId="168" fontId="60" fillId="0" borderId="69" xfId="37" applyFont="1" applyFill="1" applyBorder="1" applyAlignment="1" applyProtection="1">
      <alignment horizontal="center" vertical="top" wrapText="1"/>
      <protection/>
    </xf>
    <xf numFmtId="168" fontId="60" fillId="0" borderId="71" xfId="37" applyFont="1" applyFill="1" applyBorder="1" applyAlignment="1" applyProtection="1">
      <alignment horizontal="center" vertical="center" wrapText="1"/>
      <protection/>
    </xf>
    <xf numFmtId="168" fontId="60" fillId="0" borderId="72" xfId="37" applyFont="1" applyFill="1" applyBorder="1" applyAlignment="1" applyProtection="1">
      <alignment horizontal="center" vertical="center" wrapText="1"/>
      <protection/>
    </xf>
    <xf numFmtId="168" fontId="60" fillId="0" borderId="73" xfId="37" applyFont="1" applyFill="1" applyBorder="1" applyAlignment="1" applyProtection="1">
      <alignment horizontal="center" vertical="center" wrapText="1"/>
      <protection/>
    </xf>
    <xf numFmtId="168" fontId="60" fillId="0" borderId="74" xfId="37" applyFont="1" applyFill="1" applyBorder="1" applyAlignment="1" applyProtection="1">
      <alignment horizontal="center" vertical="center" wrapText="1"/>
      <protection/>
    </xf>
    <xf numFmtId="168" fontId="60" fillId="0" borderId="75" xfId="37" applyFont="1" applyFill="1" applyBorder="1" applyAlignment="1" applyProtection="1">
      <alignment horizontal="center" vertical="center" wrapText="1"/>
      <protection/>
    </xf>
    <xf numFmtId="166" fontId="6" fillId="0" borderId="11" xfId="0" applyNumberFormat="1" applyFont="1" applyBorder="1" applyAlignment="1" applyProtection="1">
      <alignment horizontal="center" vertical="center"/>
      <protection hidden="1"/>
    </xf>
    <xf numFmtId="166" fontId="6" fillId="0" borderId="76" xfId="0" applyNumberFormat="1" applyFont="1" applyBorder="1" applyAlignment="1" applyProtection="1">
      <alignment horizontal="center" vertical="center"/>
      <protection hidden="1"/>
    </xf>
    <xf numFmtId="166" fontId="6" fillId="0" borderId="77" xfId="0" applyNumberFormat="1" applyFont="1" applyBorder="1" applyAlignment="1" applyProtection="1">
      <alignment horizontal="center" vertical="center"/>
      <protection hidden="1"/>
    </xf>
    <xf numFmtId="3" fontId="6" fillId="0" borderId="45" xfId="0" applyNumberFormat="1" applyFont="1" applyBorder="1" applyAlignment="1" applyProtection="1">
      <alignment horizontal="center" vertical="center"/>
      <protection hidden="1"/>
    </xf>
    <xf numFmtId="3" fontId="6" fillId="0" borderId="26" xfId="0" applyNumberFormat="1" applyFont="1" applyBorder="1" applyAlignment="1" applyProtection="1">
      <alignment horizontal="center" vertical="center"/>
      <protection hidden="1"/>
    </xf>
    <xf numFmtId="3" fontId="6" fillId="0" borderId="19" xfId="0" applyNumberFormat="1" applyFont="1" applyBorder="1" applyAlignment="1" applyProtection="1">
      <alignment horizontal="center" vertical="center"/>
      <protection hidden="1"/>
    </xf>
    <xf numFmtId="168" fontId="13" fillId="0" borderId="13" xfId="36" applyNumberFormat="1" applyFont="1" applyFill="1" applyBorder="1" applyAlignment="1">
      <alignment horizontal="center" vertical="center" wrapText="1"/>
      <protection/>
    </xf>
    <xf numFmtId="168" fontId="13" fillId="0" borderId="62" xfId="36" applyNumberFormat="1" applyFont="1" applyFill="1" applyBorder="1" applyAlignment="1">
      <alignment horizontal="center" vertical="center" wrapText="1"/>
      <protection/>
    </xf>
    <xf numFmtId="168" fontId="13" fillId="0" borderId="78" xfId="36" applyNumberFormat="1" applyFont="1" applyFill="1" applyBorder="1" applyAlignment="1">
      <alignment horizontal="center" vertical="center" wrapText="1"/>
      <protection/>
    </xf>
    <xf numFmtId="168" fontId="13" fillId="0" borderId="45" xfId="36" applyNumberFormat="1" applyFont="1" applyFill="1" applyBorder="1" applyAlignment="1">
      <alignment horizontal="center" vertical="center" wrapText="1"/>
      <protection/>
    </xf>
    <xf numFmtId="168" fontId="13" fillId="0" borderId="26" xfId="36" applyNumberFormat="1" applyFont="1" applyFill="1" applyBorder="1" applyAlignment="1">
      <alignment horizontal="center" vertical="center" wrapText="1"/>
      <protection/>
    </xf>
    <xf numFmtId="168" fontId="13" fillId="0" borderId="19" xfId="36" applyNumberFormat="1" applyFont="1" applyFill="1" applyBorder="1" applyAlignment="1">
      <alignment horizontal="center" vertical="center" wrapText="1"/>
      <protection/>
    </xf>
    <xf numFmtId="168" fontId="60" fillId="0" borderId="79" xfId="37" applyFont="1" applyFill="1" applyBorder="1" applyAlignment="1" applyProtection="1">
      <alignment horizontal="center" vertical="center" wrapText="1"/>
      <protection/>
    </xf>
    <xf numFmtId="168" fontId="60" fillId="0" borderId="80" xfId="37" applyFont="1" applyFill="1" applyBorder="1" applyAlignment="1" applyProtection="1">
      <alignment horizontal="center" vertical="center" wrapText="1"/>
      <protection/>
    </xf>
    <xf numFmtId="168" fontId="60" fillId="0" borderId="81" xfId="37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14" fillId="0" borderId="55" xfId="36" applyFont="1" applyFill="1" applyBorder="1" applyAlignment="1">
      <alignment horizontal="center" vertical="center" wrapText="1"/>
      <protection/>
    </xf>
    <xf numFmtId="168" fontId="58" fillId="0" borderId="82" xfId="37" applyFont="1" applyFill="1" applyBorder="1" applyAlignment="1" applyProtection="1">
      <alignment horizontal="center" vertical="center" wrapText="1"/>
      <protection/>
    </xf>
    <xf numFmtId="168" fontId="58" fillId="0" borderId="83" xfId="37" applyFont="1" applyFill="1" applyBorder="1" applyAlignment="1" applyProtection="1">
      <alignment horizontal="center" vertical="center" wrapText="1"/>
      <protection/>
    </xf>
    <xf numFmtId="168" fontId="58" fillId="0" borderId="83" xfId="38" applyFont="1" applyBorder="1" applyAlignment="1">
      <alignment horizontal="center" vertical="top" wrapText="1"/>
      <protection/>
    </xf>
    <xf numFmtId="168" fontId="58" fillId="0" borderId="83" xfId="38" applyFont="1" applyBorder="1" applyAlignment="1">
      <alignment horizontal="center" vertical="center" wrapText="1"/>
      <protection/>
    </xf>
    <xf numFmtId="168" fontId="58" fillId="0" borderId="84" xfId="38" applyFont="1" applyBorder="1" applyAlignment="1">
      <alignment horizontal="center" vertical="center" wrapText="1"/>
      <protection/>
    </xf>
    <xf numFmtId="166" fontId="2" fillId="0" borderId="13" xfId="0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166" fontId="2" fillId="0" borderId="22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6" fontId="60" fillId="0" borderId="68" xfId="37" applyNumberFormat="1" applyFont="1" applyFill="1" applyBorder="1" applyAlignment="1" applyProtection="1">
      <alignment horizontal="center" vertical="center" wrapText="1"/>
      <protection/>
    </xf>
    <xf numFmtId="166" fontId="60" fillId="0" borderId="70" xfId="37" applyNumberFormat="1" applyFont="1" applyFill="1" applyBorder="1" applyAlignment="1" applyProtection="1">
      <alignment horizontal="center" vertical="center" wrapText="1"/>
      <protection/>
    </xf>
    <xf numFmtId="166" fontId="60" fillId="0" borderId="73" xfId="37" applyNumberFormat="1" applyFont="1" applyFill="1" applyBorder="1" applyAlignment="1" applyProtection="1">
      <alignment horizontal="center" vertical="center" wrapText="1"/>
      <protection/>
    </xf>
    <xf numFmtId="166" fontId="1" fillId="0" borderId="0" xfId="36" applyNumberFormat="1" applyBorder="1" applyAlignment="1">
      <alignment horizontal="center" vertical="center" wrapText="1"/>
      <protection/>
    </xf>
    <xf numFmtId="166" fontId="60" fillId="0" borderId="85" xfId="37" applyNumberFormat="1" applyFont="1" applyFill="1" applyBorder="1" applyAlignment="1" applyProtection="1">
      <alignment horizontal="center" vertical="center" wrapText="1"/>
      <protection/>
    </xf>
    <xf numFmtId="166" fontId="60" fillId="0" borderId="86" xfId="37" applyNumberFormat="1" applyFont="1" applyFill="1" applyBorder="1" applyAlignment="1" applyProtection="1">
      <alignment horizontal="center" vertical="center" wrapText="1"/>
      <protection/>
    </xf>
    <xf numFmtId="166" fontId="60" fillId="0" borderId="86" xfId="37" applyNumberFormat="1" applyFont="1" applyFill="1" applyBorder="1" applyAlignment="1" applyProtection="1">
      <alignment horizontal="center" vertical="top" wrapText="1"/>
      <protection/>
    </xf>
    <xf numFmtId="166" fontId="60" fillId="0" borderId="87" xfId="37" applyNumberFormat="1" applyFont="1" applyFill="1" applyBorder="1" applyAlignment="1" applyProtection="1">
      <alignment horizontal="center" vertical="center" wrapText="1"/>
      <protection/>
    </xf>
    <xf numFmtId="166" fontId="11" fillId="0" borderId="88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center" vertical="center" wrapText="1"/>
    </xf>
    <xf numFmtId="166" fontId="58" fillId="0" borderId="35" xfId="0" applyNumberFormat="1" applyFont="1" applyBorder="1" applyAlignment="1" applyProtection="1">
      <alignment horizontal="center" wrapText="1"/>
      <protection hidden="1"/>
    </xf>
    <xf numFmtId="166" fontId="58" fillId="0" borderId="15" xfId="0" applyNumberFormat="1" applyFont="1" applyBorder="1" applyAlignment="1" applyProtection="1">
      <alignment horizontal="center" wrapText="1"/>
      <protection hidden="1"/>
    </xf>
    <xf numFmtId="166" fontId="58" fillId="0" borderId="20" xfId="0" applyNumberFormat="1" applyFont="1" applyBorder="1" applyAlignment="1" applyProtection="1">
      <alignment horizontal="center" wrapText="1"/>
      <protection hidden="1"/>
    </xf>
    <xf numFmtId="166" fontId="56" fillId="0" borderId="0" xfId="48" applyNumberFormat="1" applyFont="1" applyBorder="1" applyAlignment="1">
      <alignment horizontal="center"/>
      <protection/>
    </xf>
    <xf numFmtId="166" fontId="56" fillId="0" borderId="89" xfId="48" applyNumberFormat="1" applyFont="1" applyBorder="1" applyAlignment="1">
      <alignment horizontal="center"/>
      <protection/>
    </xf>
    <xf numFmtId="166" fontId="56" fillId="0" borderId="59" xfId="48" applyNumberFormat="1" applyFont="1" applyBorder="1" applyAlignment="1">
      <alignment horizontal="center"/>
      <protection/>
    </xf>
    <xf numFmtId="166" fontId="56" fillId="0" borderId="60" xfId="48" applyNumberFormat="1" applyFont="1" applyBorder="1" applyAlignment="1">
      <alignment horizontal="center"/>
      <protection/>
    </xf>
    <xf numFmtId="166" fontId="4" fillId="0" borderId="90" xfId="0" applyNumberFormat="1" applyFont="1" applyFill="1" applyBorder="1" applyAlignment="1">
      <alignment horizontal="center" vertical="center" wrapText="1"/>
    </xf>
    <xf numFmtId="166" fontId="56" fillId="0" borderId="25" xfId="0" applyNumberFormat="1" applyFont="1" applyBorder="1" applyAlignment="1">
      <alignment horizontal="center" vertical="center" wrapText="1"/>
    </xf>
    <xf numFmtId="166" fontId="56" fillId="0" borderId="15" xfId="0" applyNumberFormat="1" applyFont="1" applyBorder="1" applyAlignment="1">
      <alignment horizontal="center" vertical="center" wrapText="1"/>
    </xf>
    <xf numFmtId="166" fontId="56" fillId="0" borderId="20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/>
    </xf>
    <xf numFmtId="49" fontId="3" fillId="0" borderId="62" xfId="0" applyNumberFormat="1" applyFont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6" fontId="2" fillId="0" borderId="38" xfId="0" applyNumberFormat="1" applyFont="1" applyFill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78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6" fillId="0" borderId="92" xfId="0" applyFont="1" applyBorder="1" applyAlignment="1">
      <alignment horizontal="center" vertical="center" wrapText="1"/>
    </xf>
    <xf numFmtId="0" fontId="56" fillId="0" borderId="93" xfId="0" applyFont="1" applyBorder="1" applyAlignment="1">
      <alignment horizontal="center" vertical="center" wrapText="1"/>
    </xf>
    <xf numFmtId="166" fontId="56" fillId="0" borderId="92" xfId="0" applyNumberFormat="1" applyFont="1" applyBorder="1" applyAlignment="1">
      <alignment horizontal="center" vertical="center" wrapText="1"/>
    </xf>
    <xf numFmtId="0" fontId="56" fillId="0" borderId="94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95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57" fillId="0" borderId="25" xfId="48" applyFont="1" applyBorder="1" applyAlignment="1">
      <alignment horizontal="center"/>
      <protection/>
    </xf>
    <xf numFmtId="0" fontId="57" fillId="0" borderId="15" xfId="48" applyFont="1" applyBorder="1" applyAlignment="1">
      <alignment horizontal="center"/>
      <protection/>
    </xf>
    <xf numFmtId="0" fontId="57" fillId="0" borderId="38" xfId="48" applyFont="1" applyBorder="1" applyAlignment="1">
      <alignment horizontal="center"/>
      <protection/>
    </xf>
    <xf numFmtId="0" fontId="57" fillId="0" borderId="20" xfId="48" applyFont="1" applyBorder="1" applyAlignment="1">
      <alignment horizontal="center"/>
      <protection/>
    </xf>
    <xf numFmtId="0" fontId="57" fillId="0" borderId="40" xfId="48" applyFont="1" applyBorder="1" applyAlignment="1">
      <alignment horizontal="center"/>
      <protection/>
    </xf>
    <xf numFmtId="0" fontId="61" fillId="0" borderId="0" xfId="0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0" fillId="0" borderId="100" xfId="0" applyFont="1" applyFill="1" applyBorder="1" applyAlignment="1">
      <alignment horizontal="center" vertical="center"/>
    </xf>
    <xf numFmtId="0" fontId="62" fillId="0" borderId="101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 wrapText="1"/>
    </xf>
    <xf numFmtId="0" fontId="61" fillId="0" borderId="101" xfId="0" applyFont="1" applyFill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63" fillId="0" borderId="9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63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63" fillId="0" borderId="108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63" fillId="0" borderId="10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left" vertical="center"/>
      <protection hidden="1" locked="0"/>
    </xf>
    <xf numFmtId="0" fontId="5" fillId="0" borderId="23" xfId="0" applyFont="1" applyBorder="1" applyAlignment="1" applyProtection="1">
      <alignment horizontal="left" vertical="center"/>
      <protection hidden="1" locked="0"/>
    </xf>
    <xf numFmtId="0" fontId="2" fillId="0" borderId="108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109" xfId="0" applyFont="1" applyBorder="1" applyAlignment="1">
      <alignment horizontal="center" vertical="center" textRotation="90"/>
    </xf>
    <xf numFmtId="0" fontId="2" fillId="0" borderId="110" xfId="0" applyFont="1" applyBorder="1" applyAlignment="1">
      <alignment horizontal="center" vertical="center" textRotation="90"/>
    </xf>
    <xf numFmtId="49" fontId="2" fillId="0" borderId="106" xfId="0" applyNumberFormat="1" applyFont="1" applyBorder="1" applyAlignment="1">
      <alignment horizontal="center" vertical="center" wrapText="1"/>
    </xf>
    <xf numFmtId="49" fontId="2" fillId="0" borderId="111" xfId="0" applyNumberFormat="1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49" fontId="2" fillId="0" borderId="113" xfId="0" applyNumberFormat="1" applyFont="1" applyBorder="1" applyAlignment="1">
      <alignment horizontal="center" vertical="center" wrapText="1"/>
    </xf>
    <xf numFmtId="49" fontId="2" fillId="0" borderId="108" xfId="0" applyNumberFormat="1" applyFont="1" applyBorder="1" applyAlignment="1">
      <alignment horizontal="center" vertical="center" wrapText="1"/>
    </xf>
    <xf numFmtId="166" fontId="2" fillId="0" borderId="108" xfId="0" applyNumberFormat="1" applyFont="1" applyBorder="1" applyAlignment="1">
      <alignment horizontal="center" vertical="center" textRotation="90"/>
    </xf>
    <xf numFmtId="0" fontId="2" fillId="0" borderId="96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114" xfId="0" applyFont="1" applyBorder="1" applyAlignment="1">
      <alignment horizontal="center" vertical="center" textRotation="90"/>
    </xf>
    <xf numFmtId="49" fontId="2" fillId="0" borderId="11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textRotation="90"/>
    </xf>
    <xf numFmtId="0" fontId="2" fillId="0" borderId="116" xfId="0" applyFont="1" applyBorder="1" applyAlignment="1">
      <alignment horizontal="center" vertical="center" textRotation="90"/>
    </xf>
    <xf numFmtId="0" fontId="2" fillId="0" borderId="10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166" fontId="2" fillId="0" borderId="108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66" fontId="2" fillId="0" borderId="59" xfId="0" applyNumberFormat="1" applyFont="1" applyBorder="1" applyAlignment="1">
      <alignment horizontal="center" vertical="center" textRotation="90"/>
    </xf>
    <xf numFmtId="166" fontId="2" fillId="0" borderId="60" xfId="0" applyNumberFormat="1" applyFont="1" applyBorder="1" applyAlignment="1">
      <alignment horizontal="center" vertical="center" textRotation="90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 textRotation="90"/>
    </xf>
    <xf numFmtId="166" fontId="2" fillId="0" borderId="4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65" fillId="0" borderId="99" xfId="0" applyFont="1" applyFill="1" applyBorder="1" applyAlignment="1">
      <alignment horizontal="left" vertical="center"/>
    </xf>
    <xf numFmtId="0" fontId="65" fillId="0" borderId="41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59" fillId="0" borderId="109" xfId="0" applyFont="1" applyFill="1" applyBorder="1" applyAlignment="1">
      <alignment horizontal="center" vertical="center" wrapText="1"/>
    </xf>
    <xf numFmtId="0" fontId="59" fillId="0" borderId="106" xfId="0" applyFont="1" applyFill="1" applyBorder="1" applyAlignment="1">
      <alignment horizontal="center" vertical="center" wrapText="1"/>
    </xf>
    <xf numFmtId="0" fontId="59" fillId="0" borderId="10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Excel Built-in Normal 1" xfId="37"/>
    <cellStyle name="Excel Built-in Normal 2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a 2" xfId="48"/>
    <cellStyle name="Normálna 3" xfId="49"/>
    <cellStyle name="Percent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wnloads\Preteky%202020\Preteky%202020\Pl&#225;van&#225;\1.LIGA\LRU%20Pla&#769;vana&#769;%20%201.liga%20%202020%20%20CELKO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 tímov a pretekárov"/>
      <sheetName val="12 družstiev Pretek č. 1"/>
      <sheetName val="12 družstiev Pretek č. 2"/>
      <sheetName val="Priebežné poradie po 1. a 2. k."/>
      <sheetName val="12 družstiev Pretek č. 3"/>
      <sheetName val="12 družstiev Pretek č. 4"/>
      <sheetName val="Priebežné poradie po 3. a 4 "/>
      <sheetName val="Vazne listky 1.Pretek"/>
      <sheetName val="Vazne listky 2.Pretek "/>
      <sheetName val="Vazne listky 3.Pretek"/>
      <sheetName val="Vazne listky 4.Pretek"/>
    </sheetNames>
    <sheetDataSet>
      <sheetData sheetId="0">
        <row r="3">
          <cell r="A3" t="str">
            <v>Dunajská Streda -            Mivardi team</v>
          </cell>
        </row>
        <row r="5">
          <cell r="A5" t="str">
            <v>Komárno                    Bartal Mix</v>
          </cell>
        </row>
        <row r="7">
          <cell r="A7" t="str">
            <v>Nové Zámky</v>
          </cell>
        </row>
        <row r="9">
          <cell r="A9" t="str">
            <v>Považská Bystrica         Sensas</v>
          </cell>
        </row>
        <row r="11">
          <cell r="A11" t="str">
            <v>Prešov                        Colmic</v>
          </cell>
        </row>
        <row r="13">
          <cell r="A13" t="str">
            <v>Šaľa                            Maver</v>
          </cell>
        </row>
        <row r="15">
          <cell r="A15" t="str">
            <v>Trnava  A                           Mivardi</v>
          </cell>
        </row>
        <row r="17">
          <cell r="A17" t="str">
            <v>Turčianske Teplice</v>
          </cell>
        </row>
        <row r="19">
          <cell r="A19" t="str">
            <v>Veľké Kapušany         Maros Mix Tubertíny</v>
          </cell>
        </row>
        <row r="21">
          <cell r="A21" t="str">
            <v>Vranov nad Topľou   Tubertíny</v>
          </cell>
        </row>
        <row r="23">
          <cell r="A23" t="str">
            <v>Zvolen A</v>
          </cell>
        </row>
        <row r="25">
          <cell r="A25" t="str">
            <v>Žiar nad Hronom           Tubertíny</v>
          </cell>
        </row>
      </sheetData>
      <sheetData sheetId="1">
        <row r="5">
          <cell r="O5">
            <v>23</v>
          </cell>
          <cell r="P5">
            <v>22580</v>
          </cell>
          <cell r="Q5">
            <v>3</v>
          </cell>
        </row>
        <row r="7">
          <cell r="O7">
            <v>28</v>
          </cell>
          <cell r="P7">
            <v>17480</v>
          </cell>
          <cell r="Q7">
            <v>9</v>
          </cell>
        </row>
        <row r="9">
          <cell r="O9">
            <v>14</v>
          </cell>
          <cell r="P9">
            <v>26200</v>
          </cell>
          <cell r="Q9">
            <v>2</v>
          </cell>
        </row>
        <row r="11">
          <cell r="O11">
            <v>11</v>
          </cell>
          <cell r="P11">
            <v>38720</v>
          </cell>
          <cell r="Q11">
            <v>1</v>
          </cell>
        </row>
        <row r="13">
          <cell r="O13">
            <v>24</v>
          </cell>
          <cell r="P13">
            <v>19350</v>
          </cell>
          <cell r="Q13">
            <v>6</v>
          </cell>
        </row>
        <row r="15">
          <cell r="O15">
            <v>39</v>
          </cell>
          <cell r="P15">
            <v>11550</v>
          </cell>
          <cell r="Q15">
            <v>11</v>
          </cell>
        </row>
        <row r="17">
          <cell r="O17">
            <v>26</v>
          </cell>
          <cell r="P17">
            <v>18550</v>
          </cell>
          <cell r="Q17">
            <v>8</v>
          </cell>
        </row>
        <row r="19">
          <cell r="O19">
            <v>23</v>
          </cell>
          <cell r="P19">
            <v>19320</v>
          </cell>
          <cell r="Q19">
            <v>4</v>
          </cell>
        </row>
        <row r="21">
          <cell r="O21">
            <v>41</v>
          </cell>
          <cell r="P21">
            <v>10450</v>
          </cell>
          <cell r="Q21">
            <v>12</v>
          </cell>
        </row>
        <row r="23">
          <cell r="O23">
            <v>25</v>
          </cell>
          <cell r="P23">
            <v>19530</v>
          </cell>
          <cell r="Q23">
            <v>7</v>
          </cell>
        </row>
        <row r="25">
          <cell r="O25">
            <v>35</v>
          </cell>
          <cell r="P25">
            <v>12600</v>
          </cell>
          <cell r="Q25">
            <v>10</v>
          </cell>
        </row>
        <row r="27">
          <cell r="O27">
            <v>24</v>
          </cell>
          <cell r="P27">
            <v>19590</v>
          </cell>
          <cell r="Q27">
            <v>5</v>
          </cell>
        </row>
      </sheetData>
      <sheetData sheetId="2">
        <row r="5">
          <cell r="O5">
            <v>21</v>
          </cell>
          <cell r="P5">
            <v>26230</v>
          </cell>
          <cell r="Q5">
            <v>3</v>
          </cell>
        </row>
        <row r="7">
          <cell r="O7">
            <v>9</v>
          </cell>
          <cell r="P7">
            <v>46390</v>
          </cell>
          <cell r="Q7">
            <v>1</v>
          </cell>
        </row>
        <row r="9">
          <cell r="O9">
            <v>30</v>
          </cell>
          <cell r="P9">
            <v>21660</v>
          </cell>
          <cell r="Q9">
            <v>7</v>
          </cell>
        </row>
        <row r="11">
          <cell r="O11">
            <v>9</v>
          </cell>
          <cell r="P11">
            <v>43610</v>
          </cell>
          <cell r="Q11">
            <v>2</v>
          </cell>
        </row>
        <row r="13">
          <cell r="O13">
            <v>31</v>
          </cell>
          <cell r="P13">
            <v>24250</v>
          </cell>
          <cell r="Q13">
            <v>8</v>
          </cell>
        </row>
        <row r="15">
          <cell r="O15">
            <v>32</v>
          </cell>
          <cell r="P15">
            <v>19150</v>
          </cell>
          <cell r="Q15">
            <v>9</v>
          </cell>
        </row>
        <row r="17">
          <cell r="O17">
            <v>34</v>
          </cell>
          <cell r="P17">
            <v>19190</v>
          </cell>
          <cell r="Q17">
            <v>11</v>
          </cell>
        </row>
        <row r="19">
          <cell r="O19">
            <v>25</v>
          </cell>
          <cell r="P19">
            <v>28070</v>
          </cell>
          <cell r="Q19">
            <v>4</v>
          </cell>
        </row>
        <row r="21">
          <cell r="O21">
            <v>34</v>
          </cell>
          <cell r="P21">
            <v>18760</v>
          </cell>
          <cell r="Q21">
            <v>12</v>
          </cell>
        </row>
        <row r="23">
          <cell r="O23">
            <v>27</v>
          </cell>
          <cell r="P23">
            <v>25350</v>
          </cell>
          <cell r="Q23">
            <v>6</v>
          </cell>
        </row>
        <row r="25">
          <cell r="O25">
            <v>33</v>
          </cell>
          <cell r="P25">
            <v>15560</v>
          </cell>
          <cell r="Q25">
            <v>10</v>
          </cell>
        </row>
        <row r="27">
          <cell r="O27">
            <v>27</v>
          </cell>
          <cell r="P27">
            <v>29450</v>
          </cell>
          <cell r="Q27">
            <v>5</v>
          </cell>
        </row>
      </sheetData>
      <sheetData sheetId="4">
        <row r="5">
          <cell r="O5">
            <v>21</v>
          </cell>
          <cell r="P5">
            <v>10500</v>
          </cell>
          <cell r="Q5">
            <v>5</v>
          </cell>
        </row>
        <row r="7">
          <cell r="O7">
            <v>18</v>
          </cell>
          <cell r="P7">
            <v>14635</v>
          </cell>
          <cell r="Q7">
            <v>2</v>
          </cell>
        </row>
        <row r="9">
          <cell r="O9">
            <v>37</v>
          </cell>
          <cell r="P9">
            <v>7595</v>
          </cell>
          <cell r="Q9">
            <v>10</v>
          </cell>
        </row>
        <row r="11">
          <cell r="O11">
            <v>13</v>
          </cell>
          <cell r="P11">
            <v>12125</v>
          </cell>
          <cell r="Q11">
            <v>1</v>
          </cell>
        </row>
        <row r="13">
          <cell r="O13">
            <v>18</v>
          </cell>
          <cell r="P13">
            <v>10990</v>
          </cell>
          <cell r="Q13">
            <v>3</v>
          </cell>
        </row>
        <row r="15">
          <cell r="O15">
            <v>38</v>
          </cell>
          <cell r="P15">
            <v>6770</v>
          </cell>
          <cell r="Q15">
            <v>11</v>
          </cell>
        </row>
        <row r="17">
          <cell r="O17">
            <v>20.5</v>
          </cell>
          <cell r="P17">
            <v>9695</v>
          </cell>
          <cell r="Q17">
            <v>4</v>
          </cell>
        </row>
        <row r="19">
          <cell r="O19">
            <v>27</v>
          </cell>
          <cell r="P19">
            <v>11760</v>
          </cell>
          <cell r="Q19">
            <v>7</v>
          </cell>
        </row>
        <row r="21">
          <cell r="O21">
            <v>27</v>
          </cell>
          <cell r="P21">
            <v>8950</v>
          </cell>
          <cell r="Q21">
            <v>8</v>
          </cell>
        </row>
        <row r="23">
          <cell r="O23">
            <v>29</v>
          </cell>
          <cell r="P23">
            <v>8600</v>
          </cell>
          <cell r="Q23">
            <v>9</v>
          </cell>
        </row>
        <row r="25">
          <cell r="O25">
            <v>38</v>
          </cell>
          <cell r="P25">
            <v>5820</v>
          </cell>
          <cell r="Q25">
            <v>12</v>
          </cell>
        </row>
        <row r="27">
          <cell r="O27">
            <v>25.5</v>
          </cell>
          <cell r="P27">
            <v>9355</v>
          </cell>
          <cell r="Q27">
            <v>6</v>
          </cell>
        </row>
      </sheetData>
      <sheetData sheetId="5">
        <row r="5">
          <cell r="O5">
            <v>19</v>
          </cell>
          <cell r="P5">
            <v>11013</v>
          </cell>
          <cell r="Q5">
            <v>2</v>
          </cell>
        </row>
        <row r="7">
          <cell r="O7">
            <v>14</v>
          </cell>
          <cell r="P7">
            <v>12217</v>
          </cell>
          <cell r="Q7">
            <v>1</v>
          </cell>
        </row>
        <row r="9">
          <cell r="O9">
            <v>30.5</v>
          </cell>
          <cell r="P9">
            <v>6477</v>
          </cell>
          <cell r="Q9">
            <v>11</v>
          </cell>
        </row>
        <row r="11">
          <cell r="O11">
            <v>25</v>
          </cell>
          <cell r="P11">
            <v>8525</v>
          </cell>
          <cell r="Q11">
            <v>5</v>
          </cell>
        </row>
        <row r="13">
          <cell r="O13">
            <v>28</v>
          </cell>
          <cell r="P13">
            <v>7495</v>
          </cell>
          <cell r="Q13">
            <v>7</v>
          </cell>
        </row>
        <row r="15">
          <cell r="O15">
            <v>28.5</v>
          </cell>
          <cell r="P15">
            <v>10409</v>
          </cell>
          <cell r="Q15">
            <v>8</v>
          </cell>
        </row>
        <row r="17">
          <cell r="O17">
            <v>29</v>
          </cell>
          <cell r="P17">
            <v>7382</v>
          </cell>
          <cell r="Q17">
            <v>9</v>
          </cell>
        </row>
        <row r="19">
          <cell r="O19">
            <v>39</v>
          </cell>
          <cell r="P19">
            <v>5787</v>
          </cell>
          <cell r="Q19">
            <v>12</v>
          </cell>
        </row>
        <row r="21">
          <cell r="O21">
            <v>30</v>
          </cell>
          <cell r="P21">
            <v>7161</v>
          </cell>
          <cell r="Q21">
            <v>10</v>
          </cell>
        </row>
        <row r="23">
          <cell r="O23">
            <v>20</v>
          </cell>
          <cell r="P23">
            <v>10051</v>
          </cell>
          <cell r="Q23">
            <v>3</v>
          </cell>
        </row>
        <row r="25">
          <cell r="O25">
            <v>23</v>
          </cell>
          <cell r="P25">
            <v>7931</v>
          </cell>
          <cell r="Q25">
            <v>4</v>
          </cell>
        </row>
        <row r="27">
          <cell r="O27">
            <v>26</v>
          </cell>
          <cell r="P27">
            <v>8240</v>
          </cell>
          <cell r="Q2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="110" zoomScaleNormal="110" zoomScalePageLayoutView="0" workbookViewId="0" topLeftCell="A92">
      <selection activeCell="F37" sqref="F37"/>
    </sheetView>
  </sheetViews>
  <sheetFormatPr defaultColWidth="8.796875" defaultRowHeight="18.75"/>
  <cols>
    <col min="1" max="1" width="3.09765625" style="0" customWidth="1"/>
    <col min="2" max="2" width="16.296875" style="0" customWidth="1"/>
    <col min="3" max="3" width="6.296875" style="0" customWidth="1"/>
    <col min="4" max="4" width="6.59765625" style="0" customWidth="1"/>
    <col min="5" max="5" width="5.09765625" style="176" customWidth="1"/>
    <col min="6" max="6" width="7.09765625" style="0" customWidth="1"/>
    <col min="7" max="7" width="6.59765625" style="0" customWidth="1"/>
    <col min="8" max="8" width="5.09765625" style="0" customWidth="1"/>
    <col min="9" max="9" width="5.69921875" style="0" customWidth="1"/>
    <col min="10" max="10" width="6.59765625" style="0" customWidth="1"/>
    <col min="11" max="11" width="4.296875" style="0" customWidth="1"/>
    <col min="12" max="12" width="5.59765625" style="0" customWidth="1"/>
    <col min="13" max="13" width="6.59765625" style="0" customWidth="1"/>
    <col min="14" max="14" width="4.59765625" style="0" customWidth="1"/>
    <col min="15" max="15" width="6.8984375" style="0" bestFit="1" customWidth="1"/>
    <col min="16" max="16" width="7.296875" style="0" customWidth="1"/>
  </cols>
  <sheetData>
    <row r="1" ht="27" customHeight="1">
      <c r="B1" s="231" t="s">
        <v>142</v>
      </c>
    </row>
    <row r="2" ht="24.75" customHeight="1" thickBot="1">
      <c r="B2" s="231"/>
    </row>
    <row r="3" spans="1:16" ht="26.25" customHeight="1" thickBot="1">
      <c r="A3" s="270" t="s">
        <v>108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</row>
    <row r="4" spans="1:16" ht="27" customHeight="1" thickBot="1">
      <c r="A4" s="290" t="s">
        <v>0</v>
      </c>
      <c r="B4" s="296" t="s">
        <v>105</v>
      </c>
      <c r="C4" s="250" t="s">
        <v>11</v>
      </c>
      <c r="D4" s="251"/>
      <c r="E4" s="252"/>
      <c r="F4" s="253" t="s">
        <v>12</v>
      </c>
      <c r="G4" s="254"/>
      <c r="H4" s="255"/>
      <c r="I4" s="253" t="s">
        <v>13</v>
      </c>
      <c r="J4" s="254"/>
      <c r="K4" s="255"/>
      <c r="L4" s="253" t="s">
        <v>14</v>
      </c>
      <c r="M4" s="254"/>
      <c r="N4" s="255"/>
      <c r="O4" s="250" t="s">
        <v>1</v>
      </c>
      <c r="P4" s="252"/>
    </row>
    <row r="5" spans="1:16" ht="26.25" customHeight="1" thickTop="1">
      <c r="A5" s="291"/>
      <c r="B5" s="297"/>
      <c r="C5" s="299" t="s">
        <v>2</v>
      </c>
      <c r="D5" s="289" t="s">
        <v>3</v>
      </c>
      <c r="E5" s="285" t="s">
        <v>4</v>
      </c>
      <c r="F5" s="277" t="s">
        <v>2</v>
      </c>
      <c r="G5" s="279" t="s">
        <v>3</v>
      </c>
      <c r="H5" s="275" t="s">
        <v>4</v>
      </c>
      <c r="I5" s="286" t="s">
        <v>2</v>
      </c>
      <c r="J5" s="279" t="s">
        <v>3</v>
      </c>
      <c r="K5" s="275" t="s">
        <v>4</v>
      </c>
      <c r="L5" s="277" t="s">
        <v>2</v>
      </c>
      <c r="M5" s="279" t="s">
        <v>3</v>
      </c>
      <c r="N5" s="275" t="s">
        <v>4</v>
      </c>
      <c r="O5" s="281" t="s">
        <v>2</v>
      </c>
      <c r="P5" s="283" t="s">
        <v>5</v>
      </c>
    </row>
    <row r="6" spans="1:16" ht="12" customHeight="1" thickBot="1">
      <c r="A6" s="292"/>
      <c r="B6" s="298"/>
      <c r="C6" s="286"/>
      <c r="D6" s="279"/>
      <c r="E6" s="285"/>
      <c r="F6" s="277"/>
      <c r="G6" s="279"/>
      <c r="H6" s="275"/>
      <c r="I6" s="287"/>
      <c r="J6" s="280"/>
      <c r="K6" s="276"/>
      <c r="L6" s="278"/>
      <c r="M6" s="280"/>
      <c r="N6" s="276"/>
      <c r="O6" s="282"/>
      <c r="P6" s="284"/>
    </row>
    <row r="7" spans="1:16" ht="28.5" customHeight="1">
      <c r="A7" s="19">
        <v>1</v>
      </c>
      <c r="B7" s="1" t="str">
        <f>'[1]Zoznam tímov a pretekárov'!A9</f>
        <v>Považská Bystrica         Sensas</v>
      </c>
      <c r="C7" s="2">
        <f>'[1]12 družstiev Pretek č. 1'!O11</f>
        <v>11</v>
      </c>
      <c r="D7" s="3">
        <f>'[1]12 družstiev Pretek č. 1'!P11</f>
        <v>38720</v>
      </c>
      <c r="E7" s="173">
        <f>'[1]12 družstiev Pretek č. 1'!Q11</f>
        <v>1</v>
      </c>
      <c r="F7" s="2">
        <f>'[1]12 družstiev Pretek č. 2'!O11</f>
        <v>9</v>
      </c>
      <c r="G7" s="3">
        <f>'[1]12 družstiev Pretek č. 2'!P11</f>
        <v>43610</v>
      </c>
      <c r="H7" s="4">
        <f>'[1]12 družstiev Pretek č. 2'!Q11</f>
        <v>2</v>
      </c>
      <c r="I7" s="2">
        <f>'[1]12 družstiev Pretek č. 3'!O11</f>
        <v>13</v>
      </c>
      <c r="J7" s="3">
        <f>'[1]12 družstiev Pretek č. 3'!P11</f>
        <v>12125</v>
      </c>
      <c r="K7" s="4">
        <f>'[1]12 družstiev Pretek č. 3'!Q11</f>
        <v>1</v>
      </c>
      <c r="L7" s="2">
        <f>'[1]12 družstiev Pretek č. 4'!O11</f>
        <v>25</v>
      </c>
      <c r="M7" s="3">
        <f>'[1]12 družstiev Pretek č. 4'!P11</f>
        <v>8525</v>
      </c>
      <c r="N7" s="5">
        <f>'[1]12 družstiev Pretek č. 4'!Q11</f>
        <v>5</v>
      </c>
      <c r="O7" s="129">
        <f aca="true" t="shared" si="0" ref="O7:O18">SUM(C7+F7+I7+L7)</f>
        <v>58</v>
      </c>
      <c r="P7" s="130">
        <f aca="true" t="shared" si="1" ref="P7:P18">SUM(D7+G7+J7+M7)</f>
        <v>102980</v>
      </c>
    </row>
    <row r="8" spans="1:16" ht="28.5" customHeight="1">
      <c r="A8" s="20">
        <v>2</v>
      </c>
      <c r="B8" s="1" t="str">
        <f>'[1]Zoznam tímov a pretekárov'!A5</f>
        <v>Komárno                    Bartal Mix</v>
      </c>
      <c r="C8" s="6">
        <f>'[1]12 družstiev Pretek č. 1'!O7</f>
        <v>28</v>
      </c>
      <c r="D8" s="7">
        <f>'[1]12 družstiev Pretek č. 1'!P7</f>
        <v>17480</v>
      </c>
      <c r="E8" s="174">
        <f>'[1]12 družstiev Pretek č. 1'!Q7</f>
        <v>9</v>
      </c>
      <c r="F8" s="6">
        <f>'[1]12 družstiev Pretek č. 2'!O7</f>
        <v>9</v>
      </c>
      <c r="G8" s="7">
        <f>'[1]12 družstiev Pretek č. 2'!P7</f>
        <v>46390</v>
      </c>
      <c r="H8" s="8">
        <f>'[1]12 družstiev Pretek č. 2'!Q7</f>
        <v>1</v>
      </c>
      <c r="I8" s="6">
        <f>'[1]12 družstiev Pretek č. 3'!O7</f>
        <v>18</v>
      </c>
      <c r="J8" s="7">
        <f>'[1]12 družstiev Pretek č. 3'!P7</f>
        <v>14635</v>
      </c>
      <c r="K8" s="8">
        <f>'[1]12 družstiev Pretek č. 3'!Q7</f>
        <v>2</v>
      </c>
      <c r="L8" s="6">
        <f>'[1]12 družstiev Pretek č. 4'!O7</f>
        <v>14</v>
      </c>
      <c r="M8" s="7">
        <f>'[1]12 družstiev Pretek č. 4'!P7</f>
        <v>12217</v>
      </c>
      <c r="N8" s="9">
        <f>'[1]12 družstiev Pretek č. 4'!Q7</f>
        <v>1</v>
      </c>
      <c r="O8" s="131">
        <f t="shared" si="0"/>
        <v>69</v>
      </c>
      <c r="P8" s="132">
        <f t="shared" si="1"/>
        <v>90722</v>
      </c>
    </row>
    <row r="9" spans="1:16" ht="28.5" customHeight="1">
      <c r="A9" s="19">
        <v>3</v>
      </c>
      <c r="B9" s="1" t="str">
        <f>'[1]Zoznam tímov a pretekárov'!A3</f>
        <v>Dunajská Streda -            Mivardi team</v>
      </c>
      <c r="C9" s="6">
        <f>'[1]12 družstiev Pretek č. 1'!O5</f>
        <v>23</v>
      </c>
      <c r="D9" s="7">
        <f>'[1]12 družstiev Pretek č. 1'!P5</f>
        <v>22580</v>
      </c>
      <c r="E9" s="174">
        <f>'[1]12 družstiev Pretek č. 1'!Q5</f>
        <v>3</v>
      </c>
      <c r="F9" s="6">
        <f>'[1]12 družstiev Pretek č. 2'!O5</f>
        <v>21</v>
      </c>
      <c r="G9" s="7">
        <f>'[1]12 družstiev Pretek č. 2'!P5</f>
        <v>26230</v>
      </c>
      <c r="H9" s="8">
        <f>'[1]12 družstiev Pretek č. 2'!Q5</f>
        <v>3</v>
      </c>
      <c r="I9" s="6">
        <f>'[1]12 družstiev Pretek č. 3'!O5</f>
        <v>21</v>
      </c>
      <c r="J9" s="7">
        <f>'[1]12 družstiev Pretek č. 3'!P5</f>
        <v>10500</v>
      </c>
      <c r="K9" s="8">
        <f>'[1]12 družstiev Pretek č. 3'!Q5</f>
        <v>5</v>
      </c>
      <c r="L9" s="6">
        <f>'[1]12 družstiev Pretek č. 4'!O5</f>
        <v>19</v>
      </c>
      <c r="M9" s="7">
        <f>'[1]12 družstiev Pretek č. 4'!P5</f>
        <v>11013</v>
      </c>
      <c r="N9" s="9">
        <f>'[1]12 družstiev Pretek č. 4'!Q5</f>
        <v>2</v>
      </c>
      <c r="O9" s="131">
        <f t="shared" si="0"/>
        <v>84</v>
      </c>
      <c r="P9" s="132">
        <f t="shared" si="1"/>
        <v>70323</v>
      </c>
    </row>
    <row r="10" spans="1:16" ht="28.5" customHeight="1">
      <c r="A10" s="20">
        <v>4</v>
      </c>
      <c r="B10" s="1" t="str">
        <f>'[1]Zoznam tímov a pretekárov'!A21</f>
        <v>Vranov nad Topľou   Tubertíny</v>
      </c>
      <c r="C10" s="6">
        <f>'[1]12 družstiev Pretek č. 1'!O23</f>
        <v>25</v>
      </c>
      <c r="D10" s="7">
        <f>'[1]12 družstiev Pretek č. 1'!P23</f>
        <v>19530</v>
      </c>
      <c r="E10" s="174">
        <f>'[1]12 družstiev Pretek č. 1'!Q23</f>
        <v>7</v>
      </c>
      <c r="F10" s="6">
        <f>'[1]12 družstiev Pretek č. 2'!O23</f>
        <v>27</v>
      </c>
      <c r="G10" s="7">
        <f>'[1]12 družstiev Pretek č. 2'!P23</f>
        <v>25350</v>
      </c>
      <c r="H10" s="8">
        <f>'[1]12 družstiev Pretek č. 2'!Q23</f>
        <v>6</v>
      </c>
      <c r="I10" s="6">
        <f>'[1]12 družstiev Pretek č. 3'!O23</f>
        <v>29</v>
      </c>
      <c r="J10" s="7">
        <f>'[1]12 družstiev Pretek č. 3'!P23</f>
        <v>8600</v>
      </c>
      <c r="K10" s="8">
        <f>'[1]12 družstiev Pretek č. 3'!Q23</f>
        <v>9</v>
      </c>
      <c r="L10" s="6">
        <f>'[1]12 družstiev Pretek č. 4'!O23</f>
        <v>20</v>
      </c>
      <c r="M10" s="7">
        <f>'[1]12 družstiev Pretek č. 4'!P23</f>
        <v>10051</v>
      </c>
      <c r="N10" s="9">
        <f>'[1]12 družstiev Pretek č. 4'!Q23</f>
        <v>3</v>
      </c>
      <c r="O10" s="131">
        <f t="shared" si="0"/>
        <v>101</v>
      </c>
      <c r="P10" s="132">
        <f t="shared" si="1"/>
        <v>63531</v>
      </c>
    </row>
    <row r="11" spans="1:16" ht="28.5" customHeight="1">
      <c r="A11" s="19">
        <v>5</v>
      </c>
      <c r="B11" s="1" t="str">
        <f>'[1]Zoznam tímov a pretekárov'!A11</f>
        <v>Prešov                        Colmic</v>
      </c>
      <c r="C11" s="6">
        <f>'[1]12 družstiev Pretek č. 1'!O13</f>
        <v>24</v>
      </c>
      <c r="D11" s="7">
        <f>'[1]12 družstiev Pretek č. 1'!P13</f>
        <v>19350</v>
      </c>
      <c r="E11" s="174">
        <f>'[1]12 družstiev Pretek č. 1'!Q13</f>
        <v>6</v>
      </c>
      <c r="F11" s="6">
        <f>'[1]12 družstiev Pretek č. 2'!O13</f>
        <v>31</v>
      </c>
      <c r="G11" s="7">
        <f>'[1]12 družstiev Pretek č. 2'!P13</f>
        <v>24250</v>
      </c>
      <c r="H11" s="8">
        <f>'[1]12 družstiev Pretek č. 2'!Q13</f>
        <v>8</v>
      </c>
      <c r="I11" s="6">
        <f>'[1]12 družstiev Pretek č. 3'!O13</f>
        <v>18</v>
      </c>
      <c r="J11" s="7">
        <f>'[1]12 družstiev Pretek č. 3'!P13</f>
        <v>10990</v>
      </c>
      <c r="K11" s="8">
        <f>'[1]12 družstiev Pretek č. 3'!Q13</f>
        <v>3</v>
      </c>
      <c r="L11" s="6">
        <f>'[1]12 družstiev Pretek č. 4'!O13</f>
        <v>28</v>
      </c>
      <c r="M11" s="7">
        <f>'[1]12 družstiev Pretek č. 4'!P13</f>
        <v>7495</v>
      </c>
      <c r="N11" s="9">
        <f>'[1]12 družstiev Pretek č. 4'!Q13</f>
        <v>7</v>
      </c>
      <c r="O11" s="131">
        <f t="shared" si="0"/>
        <v>101</v>
      </c>
      <c r="P11" s="132">
        <f t="shared" si="1"/>
        <v>62085</v>
      </c>
    </row>
    <row r="12" spans="1:16" ht="28.5" customHeight="1">
      <c r="A12" s="20">
        <v>6</v>
      </c>
      <c r="B12" s="1" t="str">
        <f>'[1]Zoznam tímov a pretekárov'!A25</f>
        <v>Žiar nad Hronom           Tubertíny</v>
      </c>
      <c r="C12" s="6">
        <f>'[1]12 družstiev Pretek č. 1'!O27</f>
        <v>24</v>
      </c>
      <c r="D12" s="7">
        <f>'[1]12 družstiev Pretek č. 1'!P27</f>
        <v>19590</v>
      </c>
      <c r="E12" s="174">
        <f>'[1]12 družstiev Pretek č. 1'!Q27</f>
        <v>5</v>
      </c>
      <c r="F12" s="6">
        <f>'[1]12 družstiev Pretek č. 2'!O27</f>
        <v>27</v>
      </c>
      <c r="G12" s="7">
        <f>'[1]12 družstiev Pretek č. 2'!P27</f>
        <v>29450</v>
      </c>
      <c r="H12" s="8">
        <f>'[1]12 družstiev Pretek č. 2'!Q27</f>
        <v>5</v>
      </c>
      <c r="I12" s="6">
        <f>'[1]12 družstiev Pretek č. 3'!O27</f>
        <v>25.5</v>
      </c>
      <c r="J12" s="7">
        <f>'[1]12 družstiev Pretek č. 3'!P27</f>
        <v>9355</v>
      </c>
      <c r="K12" s="8">
        <f>'[1]12 družstiev Pretek č. 3'!Q27</f>
        <v>6</v>
      </c>
      <c r="L12" s="6">
        <f>'[1]12 družstiev Pretek č. 4'!O27</f>
        <v>26</v>
      </c>
      <c r="M12" s="7">
        <f>'[1]12 družstiev Pretek č. 4'!P27</f>
        <v>8240</v>
      </c>
      <c r="N12" s="9">
        <f>'[1]12 družstiev Pretek č. 4'!Q27</f>
        <v>6</v>
      </c>
      <c r="O12" s="131">
        <f t="shared" si="0"/>
        <v>102.5</v>
      </c>
      <c r="P12" s="132">
        <f t="shared" si="1"/>
        <v>66635</v>
      </c>
    </row>
    <row r="13" spans="1:16" ht="28.5" customHeight="1">
      <c r="A13" s="19">
        <v>7</v>
      </c>
      <c r="B13" s="1" t="str">
        <f>'[1]Zoznam tímov a pretekárov'!A15</f>
        <v>Trnava  A                           Mivardi</v>
      </c>
      <c r="C13" s="6">
        <f>'[1]12 družstiev Pretek č. 1'!O17</f>
        <v>26</v>
      </c>
      <c r="D13" s="7">
        <f>'[1]12 družstiev Pretek č. 1'!P17</f>
        <v>18550</v>
      </c>
      <c r="E13" s="174">
        <f>'[1]12 družstiev Pretek č. 1'!Q17</f>
        <v>8</v>
      </c>
      <c r="F13" s="6">
        <f>'[1]12 družstiev Pretek č. 2'!O17</f>
        <v>34</v>
      </c>
      <c r="G13" s="7">
        <f>'[1]12 družstiev Pretek č. 2'!P17</f>
        <v>19190</v>
      </c>
      <c r="H13" s="8">
        <f>'[1]12 družstiev Pretek č. 2'!Q17</f>
        <v>11</v>
      </c>
      <c r="I13" s="6">
        <f>'[1]12 družstiev Pretek č. 3'!O17</f>
        <v>20.5</v>
      </c>
      <c r="J13" s="7">
        <f>'[1]12 družstiev Pretek č. 3'!P17</f>
        <v>9695</v>
      </c>
      <c r="K13" s="8">
        <f>'[1]12 družstiev Pretek č. 3'!Q17</f>
        <v>4</v>
      </c>
      <c r="L13" s="6">
        <f>'[1]12 družstiev Pretek č. 4'!O17</f>
        <v>29</v>
      </c>
      <c r="M13" s="7">
        <f>'[1]12 družstiev Pretek č. 4'!P17</f>
        <v>7382</v>
      </c>
      <c r="N13" s="9">
        <f>'[1]12 družstiev Pretek č. 4'!Q17</f>
        <v>9</v>
      </c>
      <c r="O13" s="131">
        <f t="shared" si="0"/>
        <v>109.5</v>
      </c>
      <c r="P13" s="132">
        <f t="shared" si="1"/>
        <v>54817</v>
      </c>
    </row>
    <row r="14" spans="1:16" ht="28.5" customHeight="1">
      <c r="A14" s="20">
        <v>8</v>
      </c>
      <c r="B14" s="1" t="str">
        <f>'[1]Zoznam tímov a pretekárov'!A7</f>
        <v>Nové Zámky</v>
      </c>
      <c r="C14" s="6">
        <f>'[1]12 družstiev Pretek č. 1'!O9</f>
        <v>14</v>
      </c>
      <c r="D14" s="7">
        <f>'[1]12 družstiev Pretek č. 1'!P9</f>
        <v>26200</v>
      </c>
      <c r="E14" s="174">
        <f>'[1]12 družstiev Pretek č. 1'!Q9</f>
        <v>2</v>
      </c>
      <c r="F14" s="6">
        <f>'[1]12 družstiev Pretek č. 2'!O9</f>
        <v>30</v>
      </c>
      <c r="G14" s="7">
        <f>'[1]12 družstiev Pretek č. 2'!P9</f>
        <v>21660</v>
      </c>
      <c r="H14" s="8">
        <f>'[1]12 družstiev Pretek č. 2'!Q9</f>
        <v>7</v>
      </c>
      <c r="I14" s="6">
        <f>'[1]12 družstiev Pretek č. 3'!O9</f>
        <v>37</v>
      </c>
      <c r="J14" s="7">
        <f>'[1]12 družstiev Pretek č. 3'!P9</f>
        <v>7595</v>
      </c>
      <c r="K14" s="8">
        <f>'[1]12 družstiev Pretek č. 3'!Q9</f>
        <v>10</v>
      </c>
      <c r="L14" s="6">
        <f>'[1]12 družstiev Pretek č. 4'!O9</f>
        <v>30.5</v>
      </c>
      <c r="M14" s="7">
        <f>'[1]12 družstiev Pretek č. 4'!P9</f>
        <v>6477</v>
      </c>
      <c r="N14" s="9">
        <f>'[1]12 družstiev Pretek č. 4'!Q9</f>
        <v>11</v>
      </c>
      <c r="O14" s="131">
        <f t="shared" si="0"/>
        <v>111.5</v>
      </c>
      <c r="P14" s="132">
        <f t="shared" si="1"/>
        <v>61932</v>
      </c>
    </row>
    <row r="15" spans="1:16" ht="28.5" customHeight="1">
      <c r="A15" s="19">
        <v>9</v>
      </c>
      <c r="B15" s="1" t="str">
        <f>'[1]Zoznam tímov a pretekárov'!A17</f>
        <v>Turčianske Teplice</v>
      </c>
      <c r="C15" s="6">
        <f>'[1]12 družstiev Pretek č. 1'!O19</f>
        <v>23</v>
      </c>
      <c r="D15" s="7">
        <f>'[1]12 družstiev Pretek č. 1'!P19</f>
        <v>19320</v>
      </c>
      <c r="E15" s="174">
        <f>'[1]12 družstiev Pretek č. 1'!Q19</f>
        <v>4</v>
      </c>
      <c r="F15" s="6">
        <f>'[1]12 družstiev Pretek č. 2'!O19</f>
        <v>25</v>
      </c>
      <c r="G15" s="7">
        <f>'[1]12 družstiev Pretek č. 2'!P19</f>
        <v>28070</v>
      </c>
      <c r="H15" s="8">
        <f>'[1]12 družstiev Pretek č. 2'!Q19</f>
        <v>4</v>
      </c>
      <c r="I15" s="6">
        <f>'[1]12 družstiev Pretek č. 3'!O19</f>
        <v>27</v>
      </c>
      <c r="J15" s="7">
        <f>'[1]12 družstiev Pretek č. 3'!P19</f>
        <v>11760</v>
      </c>
      <c r="K15" s="8">
        <f>'[1]12 družstiev Pretek č. 3'!Q19</f>
        <v>7</v>
      </c>
      <c r="L15" s="6">
        <f>'[1]12 družstiev Pretek č. 4'!O19</f>
        <v>39</v>
      </c>
      <c r="M15" s="7">
        <f>'[1]12 družstiev Pretek č. 4'!P19</f>
        <v>5787</v>
      </c>
      <c r="N15" s="9">
        <f>'[1]12 družstiev Pretek č. 4'!Q19</f>
        <v>12</v>
      </c>
      <c r="O15" s="131">
        <f t="shared" si="0"/>
        <v>114</v>
      </c>
      <c r="P15" s="132">
        <f t="shared" si="1"/>
        <v>64937</v>
      </c>
    </row>
    <row r="16" spans="1:16" ht="28.5" customHeight="1">
      <c r="A16" s="20">
        <v>10</v>
      </c>
      <c r="B16" s="1" t="str">
        <f>'[1]Zoznam tímov a pretekárov'!A23</f>
        <v>Zvolen A</v>
      </c>
      <c r="C16" s="6">
        <f>'[1]12 družstiev Pretek č. 1'!O25</f>
        <v>35</v>
      </c>
      <c r="D16" s="7">
        <f>'[1]12 družstiev Pretek č. 1'!P25</f>
        <v>12600</v>
      </c>
      <c r="E16" s="174">
        <f>'[1]12 družstiev Pretek č. 1'!Q25</f>
        <v>10</v>
      </c>
      <c r="F16" s="6">
        <f>'[1]12 družstiev Pretek č. 2'!O25</f>
        <v>33</v>
      </c>
      <c r="G16" s="7">
        <f>'[1]12 družstiev Pretek č. 2'!P25</f>
        <v>15560</v>
      </c>
      <c r="H16" s="8">
        <f>'[1]12 družstiev Pretek č. 2'!Q25</f>
        <v>10</v>
      </c>
      <c r="I16" s="6">
        <f>'[1]12 družstiev Pretek č. 3'!O25</f>
        <v>38</v>
      </c>
      <c r="J16" s="7">
        <f>'[1]12 družstiev Pretek č. 3'!P25</f>
        <v>5820</v>
      </c>
      <c r="K16" s="8">
        <f>'[1]12 družstiev Pretek č. 3'!Q25</f>
        <v>12</v>
      </c>
      <c r="L16" s="6">
        <f>'[1]12 družstiev Pretek č. 4'!O25</f>
        <v>23</v>
      </c>
      <c r="M16" s="7">
        <f>'[1]12 družstiev Pretek č. 4'!P25</f>
        <v>7931</v>
      </c>
      <c r="N16" s="9">
        <f>'[1]12 družstiev Pretek č. 4'!Q25</f>
        <v>4</v>
      </c>
      <c r="O16" s="131">
        <f t="shared" si="0"/>
        <v>129</v>
      </c>
      <c r="P16" s="132">
        <f t="shared" si="1"/>
        <v>41911</v>
      </c>
    </row>
    <row r="17" spans="1:16" ht="28.5" customHeight="1">
      <c r="A17" s="20">
        <v>11</v>
      </c>
      <c r="B17" s="1" t="str">
        <f>'[1]Zoznam tímov a pretekárov'!A19</f>
        <v>Veľké Kapušany         Maros Mix Tubertíny</v>
      </c>
      <c r="C17" s="6">
        <f>'[1]12 družstiev Pretek č. 1'!O21</f>
        <v>41</v>
      </c>
      <c r="D17" s="7">
        <f>'[1]12 družstiev Pretek č. 1'!P21</f>
        <v>10450</v>
      </c>
      <c r="E17" s="174">
        <f>'[1]12 družstiev Pretek č. 1'!Q21</f>
        <v>12</v>
      </c>
      <c r="F17" s="6">
        <f>'[1]12 družstiev Pretek č. 2'!O21</f>
        <v>34</v>
      </c>
      <c r="G17" s="7">
        <f>'[1]12 družstiev Pretek č. 2'!P21</f>
        <v>18760</v>
      </c>
      <c r="H17" s="8">
        <f>'[1]12 družstiev Pretek č. 2'!Q21</f>
        <v>12</v>
      </c>
      <c r="I17" s="6">
        <f>'[1]12 družstiev Pretek č. 3'!O21</f>
        <v>27</v>
      </c>
      <c r="J17" s="7">
        <f>'[1]12 družstiev Pretek č. 3'!P21</f>
        <v>8950</v>
      </c>
      <c r="K17" s="8">
        <f>'[1]12 družstiev Pretek č. 3'!Q21</f>
        <v>8</v>
      </c>
      <c r="L17" s="6">
        <f>'[1]12 družstiev Pretek č. 4'!O21</f>
        <v>30</v>
      </c>
      <c r="M17" s="7">
        <f>'[1]12 družstiev Pretek č. 4'!P21</f>
        <v>7161</v>
      </c>
      <c r="N17" s="9">
        <f>'[1]12 družstiev Pretek č. 4'!Q21</f>
        <v>10</v>
      </c>
      <c r="O17" s="131">
        <f t="shared" si="0"/>
        <v>132</v>
      </c>
      <c r="P17" s="132">
        <f t="shared" si="1"/>
        <v>45321</v>
      </c>
    </row>
    <row r="18" spans="1:16" ht="28.5" customHeight="1" thickBot="1">
      <c r="A18" s="21">
        <v>12</v>
      </c>
      <c r="B18" s="10" t="str">
        <f>'[1]Zoznam tímov a pretekárov'!A13</f>
        <v>Šaľa                            Maver</v>
      </c>
      <c r="C18" s="11">
        <f>'[1]12 družstiev Pretek č. 1'!O15</f>
        <v>39</v>
      </c>
      <c r="D18" s="12">
        <f>'[1]12 družstiev Pretek č. 1'!P15</f>
        <v>11550</v>
      </c>
      <c r="E18" s="175">
        <f>'[1]12 družstiev Pretek č. 1'!Q15</f>
        <v>11</v>
      </c>
      <c r="F18" s="11">
        <f>'[1]12 družstiev Pretek č. 2'!O15</f>
        <v>32</v>
      </c>
      <c r="G18" s="12">
        <f>'[1]12 družstiev Pretek č. 2'!P15</f>
        <v>19150</v>
      </c>
      <c r="H18" s="13">
        <f>'[1]12 družstiev Pretek č. 2'!Q15</f>
        <v>9</v>
      </c>
      <c r="I18" s="11">
        <f>'[1]12 družstiev Pretek č. 3'!O15</f>
        <v>38</v>
      </c>
      <c r="J18" s="12">
        <f>'[1]12 družstiev Pretek č. 3'!P15</f>
        <v>6770</v>
      </c>
      <c r="K18" s="13">
        <f>'[1]12 družstiev Pretek č. 3'!Q15</f>
        <v>11</v>
      </c>
      <c r="L18" s="11">
        <f>'[1]12 družstiev Pretek č. 4'!O15</f>
        <v>28.5</v>
      </c>
      <c r="M18" s="12">
        <f>'[1]12 družstiev Pretek č. 4'!P15</f>
        <v>10409</v>
      </c>
      <c r="N18" s="14">
        <f>'[1]12 družstiev Pretek č. 4'!Q15</f>
        <v>8</v>
      </c>
      <c r="O18" s="133">
        <f t="shared" si="0"/>
        <v>137.5</v>
      </c>
      <c r="P18" s="134">
        <f t="shared" si="1"/>
        <v>47879</v>
      </c>
    </row>
    <row r="19" spans="1:16" ht="30" customHeight="1" hidden="1" thickBot="1">
      <c r="A19" s="273" t="s">
        <v>6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ht="18" thickBot="1"/>
    <row r="21" spans="1:16" ht="18" thickBot="1">
      <c r="A21" s="270" t="s">
        <v>111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2"/>
    </row>
    <row r="22" spans="1:16" ht="18" thickBot="1">
      <c r="A22" s="290" t="s">
        <v>0</v>
      </c>
      <c r="B22" s="293" t="s">
        <v>106</v>
      </c>
      <c r="C22" s="250" t="s">
        <v>11</v>
      </c>
      <c r="D22" s="251"/>
      <c r="E22" s="252"/>
      <c r="F22" s="251" t="s">
        <v>12</v>
      </c>
      <c r="G22" s="251"/>
      <c r="H22" s="251"/>
      <c r="I22" s="250" t="s">
        <v>13</v>
      </c>
      <c r="J22" s="251"/>
      <c r="K22" s="252"/>
      <c r="L22" s="251" t="s">
        <v>14</v>
      </c>
      <c r="M22" s="251"/>
      <c r="N22" s="251"/>
      <c r="O22" s="250" t="s">
        <v>1</v>
      </c>
      <c r="P22" s="252"/>
    </row>
    <row r="23" spans="1:16" ht="18" thickTop="1">
      <c r="A23" s="291"/>
      <c r="B23" s="294"/>
      <c r="C23" s="299" t="s">
        <v>23</v>
      </c>
      <c r="D23" s="289" t="s">
        <v>3</v>
      </c>
      <c r="E23" s="285" t="s">
        <v>4</v>
      </c>
      <c r="F23" s="299" t="s">
        <v>23</v>
      </c>
      <c r="G23" s="289" t="s">
        <v>3</v>
      </c>
      <c r="H23" s="300" t="s">
        <v>4</v>
      </c>
      <c r="I23" s="299" t="s">
        <v>23</v>
      </c>
      <c r="J23" s="289" t="s">
        <v>3</v>
      </c>
      <c r="K23" s="275" t="s">
        <v>4</v>
      </c>
      <c r="L23" s="288" t="s">
        <v>23</v>
      </c>
      <c r="M23" s="289" t="s">
        <v>3</v>
      </c>
      <c r="N23" s="275" t="s">
        <v>4</v>
      </c>
      <c r="O23" s="281" t="s">
        <v>2</v>
      </c>
      <c r="P23" s="283" t="s">
        <v>5</v>
      </c>
    </row>
    <row r="24" spans="1:16" ht="18" thickBot="1">
      <c r="A24" s="292"/>
      <c r="B24" s="295"/>
      <c r="C24" s="287"/>
      <c r="D24" s="279"/>
      <c r="E24" s="285"/>
      <c r="F24" s="287"/>
      <c r="G24" s="279"/>
      <c r="H24" s="300"/>
      <c r="I24" s="287"/>
      <c r="J24" s="280"/>
      <c r="K24" s="276"/>
      <c r="L24" s="278"/>
      <c r="M24" s="280"/>
      <c r="N24" s="276"/>
      <c r="O24" s="282"/>
      <c r="P24" s="284"/>
    </row>
    <row r="25" spans="1:16" ht="28.5" customHeight="1">
      <c r="A25" s="83">
        <v>1</v>
      </c>
      <c r="B25" s="17" t="s">
        <v>55</v>
      </c>
      <c r="C25" s="18"/>
      <c r="D25" s="3">
        <v>11100</v>
      </c>
      <c r="E25" s="173">
        <v>1</v>
      </c>
      <c r="F25" s="18"/>
      <c r="G25" s="3">
        <v>10210</v>
      </c>
      <c r="H25" s="4">
        <v>1</v>
      </c>
      <c r="I25" s="18">
        <v>1</v>
      </c>
      <c r="J25" s="3">
        <v>5920</v>
      </c>
      <c r="K25" s="4">
        <v>1</v>
      </c>
      <c r="L25" s="18">
        <v>2</v>
      </c>
      <c r="M25" s="3">
        <v>4100</v>
      </c>
      <c r="N25" s="5">
        <v>2</v>
      </c>
      <c r="O25" s="16">
        <f aca="true" t="shared" si="2" ref="O25:O31">SUM(E25+H25+K25+N25)</f>
        <v>5</v>
      </c>
      <c r="P25" s="72">
        <f aca="true" t="shared" si="3" ref="P25:P31">SUM(D25+G25+J25+M25)</f>
        <v>31330</v>
      </c>
    </row>
    <row r="26" spans="1:16" ht="28.5" customHeight="1">
      <c r="A26" s="75">
        <v>2</v>
      </c>
      <c r="B26" s="17" t="s">
        <v>8</v>
      </c>
      <c r="C26" s="96"/>
      <c r="D26" s="7">
        <v>3320</v>
      </c>
      <c r="E26" s="174">
        <v>4</v>
      </c>
      <c r="F26" s="96"/>
      <c r="G26" s="7">
        <v>7860</v>
      </c>
      <c r="H26" s="8">
        <v>2</v>
      </c>
      <c r="I26" s="96">
        <v>2</v>
      </c>
      <c r="J26" s="7">
        <v>4640</v>
      </c>
      <c r="K26" s="8">
        <v>3</v>
      </c>
      <c r="L26" s="96">
        <v>1</v>
      </c>
      <c r="M26" s="7">
        <v>4590</v>
      </c>
      <c r="N26" s="9">
        <v>1</v>
      </c>
      <c r="O26" s="73">
        <f t="shared" si="2"/>
        <v>10</v>
      </c>
      <c r="P26" s="97">
        <f t="shared" si="3"/>
        <v>20410</v>
      </c>
    </row>
    <row r="27" spans="1:16" ht="28.5" customHeight="1">
      <c r="A27" s="15">
        <v>3</v>
      </c>
      <c r="B27" s="17" t="s">
        <v>9</v>
      </c>
      <c r="C27" s="96"/>
      <c r="D27" s="7">
        <v>10330</v>
      </c>
      <c r="E27" s="174">
        <v>2</v>
      </c>
      <c r="F27" s="96"/>
      <c r="G27" s="7">
        <v>4460</v>
      </c>
      <c r="H27" s="8">
        <v>4</v>
      </c>
      <c r="I27" s="96">
        <v>4</v>
      </c>
      <c r="J27" s="7">
        <v>3960</v>
      </c>
      <c r="K27" s="8">
        <v>4</v>
      </c>
      <c r="L27" s="96">
        <v>5</v>
      </c>
      <c r="M27" s="7">
        <v>3010</v>
      </c>
      <c r="N27" s="9">
        <v>3</v>
      </c>
      <c r="O27" s="73">
        <f t="shared" si="2"/>
        <v>13</v>
      </c>
      <c r="P27" s="97">
        <f t="shared" si="3"/>
        <v>21760</v>
      </c>
    </row>
    <row r="28" spans="1:16" ht="28.5" customHeight="1" thickBot="1">
      <c r="A28" s="75">
        <v>4</v>
      </c>
      <c r="B28" s="17" t="s">
        <v>10</v>
      </c>
      <c r="C28" s="96"/>
      <c r="D28" s="7">
        <v>4400</v>
      </c>
      <c r="E28" s="174">
        <v>3</v>
      </c>
      <c r="F28" s="96"/>
      <c r="G28" s="7">
        <v>4220</v>
      </c>
      <c r="H28" s="8">
        <v>5</v>
      </c>
      <c r="I28" s="96">
        <v>5</v>
      </c>
      <c r="J28" s="7">
        <v>5740</v>
      </c>
      <c r="K28" s="8">
        <v>2</v>
      </c>
      <c r="L28" s="96">
        <v>4</v>
      </c>
      <c r="M28" s="7">
        <v>2425</v>
      </c>
      <c r="N28" s="9">
        <v>5</v>
      </c>
      <c r="O28" s="73">
        <f t="shared" si="2"/>
        <v>15</v>
      </c>
      <c r="P28" s="97">
        <f t="shared" si="3"/>
        <v>16785</v>
      </c>
    </row>
    <row r="29" spans="1:16" ht="28.5" customHeight="1">
      <c r="A29" s="15">
        <v>5</v>
      </c>
      <c r="B29" s="88" t="s">
        <v>109</v>
      </c>
      <c r="C29" s="96"/>
      <c r="D29" s="7">
        <v>1140</v>
      </c>
      <c r="E29" s="174">
        <v>6</v>
      </c>
      <c r="F29" s="96"/>
      <c r="G29" s="7">
        <v>5430</v>
      </c>
      <c r="H29" s="8">
        <v>3</v>
      </c>
      <c r="I29" s="96">
        <v>3</v>
      </c>
      <c r="J29" s="7">
        <v>3320</v>
      </c>
      <c r="K29" s="8">
        <v>5</v>
      </c>
      <c r="L29" s="96">
        <v>3</v>
      </c>
      <c r="M29" s="7">
        <v>2680</v>
      </c>
      <c r="N29" s="9">
        <v>4</v>
      </c>
      <c r="O29" s="73">
        <f t="shared" si="2"/>
        <v>18</v>
      </c>
      <c r="P29" s="97">
        <f t="shared" si="3"/>
        <v>12570</v>
      </c>
    </row>
    <row r="30" spans="1:16" ht="28.5" customHeight="1">
      <c r="A30" s="75">
        <v>6</v>
      </c>
      <c r="B30" s="17" t="s">
        <v>110</v>
      </c>
      <c r="C30" s="96"/>
      <c r="D30" s="7">
        <v>2980</v>
      </c>
      <c r="E30" s="174">
        <v>5</v>
      </c>
      <c r="F30" s="96"/>
      <c r="G30" s="7">
        <v>2980</v>
      </c>
      <c r="H30" s="8">
        <v>6</v>
      </c>
      <c r="I30" s="96">
        <v>6</v>
      </c>
      <c r="J30" s="7">
        <v>0</v>
      </c>
      <c r="K30" s="8">
        <v>6</v>
      </c>
      <c r="L30" s="96">
        <v>6</v>
      </c>
      <c r="M30" s="7">
        <v>0</v>
      </c>
      <c r="N30" s="9">
        <v>6</v>
      </c>
      <c r="O30" s="73">
        <f t="shared" si="2"/>
        <v>23</v>
      </c>
      <c r="P30" s="97">
        <f t="shared" si="3"/>
        <v>5960</v>
      </c>
    </row>
    <row r="31" spans="1:16" ht="28.5" customHeight="1" thickBot="1">
      <c r="A31" s="15">
        <v>7</v>
      </c>
      <c r="B31" s="22" t="s">
        <v>99</v>
      </c>
      <c r="C31" s="96"/>
      <c r="D31" s="7"/>
      <c r="E31" s="174">
        <v>8</v>
      </c>
      <c r="F31" s="96"/>
      <c r="G31" s="7"/>
      <c r="H31" s="8">
        <v>8</v>
      </c>
      <c r="I31" s="96"/>
      <c r="J31" s="7">
        <v>0</v>
      </c>
      <c r="K31" s="8">
        <v>8</v>
      </c>
      <c r="L31" s="96"/>
      <c r="M31" s="7">
        <v>0</v>
      </c>
      <c r="N31" s="9">
        <v>8</v>
      </c>
      <c r="O31" s="73">
        <f t="shared" si="2"/>
        <v>32</v>
      </c>
      <c r="P31" s="97">
        <f t="shared" si="3"/>
        <v>0</v>
      </c>
    </row>
    <row r="32" ht="18" thickBot="1"/>
    <row r="33" spans="1:16" ht="18" thickBot="1">
      <c r="A33" s="270" t="s">
        <v>144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16" ht="18" thickBot="1">
      <c r="A34" s="290" t="s">
        <v>69</v>
      </c>
      <c r="B34" s="296" t="s">
        <v>105</v>
      </c>
      <c r="C34" s="250" t="s">
        <v>11</v>
      </c>
      <c r="D34" s="251"/>
      <c r="E34" s="252"/>
      <c r="F34" s="251" t="s">
        <v>12</v>
      </c>
      <c r="G34" s="251"/>
      <c r="H34" s="251"/>
      <c r="I34" s="251" t="s">
        <v>13</v>
      </c>
      <c r="J34" s="251"/>
      <c r="K34" s="251"/>
      <c r="L34" s="251" t="s">
        <v>14</v>
      </c>
      <c r="M34" s="251"/>
      <c r="N34" s="251"/>
      <c r="O34" s="250" t="s">
        <v>1</v>
      </c>
      <c r="P34" s="252"/>
    </row>
    <row r="35" spans="1:16" ht="18" thickTop="1">
      <c r="A35" s="291"/>
      <c r="B35" s="297"/>
      <c r="C35" s="281" t="s">
        <v>2</v>
      </c>
      <c r="D35" s="289" t="s">
        <v>3</v>
      </c>
      <c r="E35" s="305" t="s">
        <v>4</v>
      </c>
      <c r="F35" s="303" t="s">
        <v>2</v>
      </c>
      <c r="G35" s="289" t="s">
        <v>3</v>
      </c>
      <c r="H35" s="301" t="s">
        <v>4</v>
      </c>
      <c r="I35" s="281" t="s">
        <v>2</v>
      </c>
      <c r="J35" s="289" t="s">
        <v>3</v>
      </c>
      <c r="K35" s="301" t="s">
        <v>4</v>
      </c>
      <c r="L35" s="303" t="s">
        <v>2</v>
      </c>
      <c r="M35" s="289" t="s">
        <v>3</v>
      </c>
      <c r="N35" s="301" t="s">
        <v>4</v>
      </c>
      <c r="O35" s="281" t="s">
        <v>2</v>
      </c>
      <c r="P35" s="283" t="s">
        <v>5</v>
      </c>
    </row>
    <row r="36" spans="1:16" ht="18" thickBot="1">
      <c r="A36" s="292"/>
      <c r="B36" s="298"/>
      <c r="C36" s="282"/>
      <c r="D36" s="279"/>
      <c r="E36" s="305"/>
      <c r="F36" s="306"/>
      <c r="G36" s="279"/>
      <c r="H36" s="301"/>
      <c r="I36" s="307"/>
      <c r="J36" s="280"/>
      <c r="K36" s="302"/>
      <c r="L36" s="304"/>
      <c r="M36" s="280"/>
      <c r="N36" s="302"/>
      <c r="O36" s="282"/>
      <c r="P36" s="284"/>
    </row>
    <row r="37" spans="1:16" ht="28.5" customHeight="1">
      <c r="A37" s="232">
        <v>1</v>
      </c>
      <c r="B37" s="1" t="s">
        <v>20</v>
      </c>
      <c r="C37" s="2">
        <v>14</v>
      </c>
      <c r="D37" s="3">
        <v>27295</v>
      </c>
      <c r="E37" s="173">
        <v>2</v>
      </c>
      <c r="F37" s="2">
        <v>22</v>
      </c>
      <c r="G37" s="3">
        <v>28130</v>
      </c>
      <c r="H37" s="4">
        <v>6</v>
      </c>
      <c r="I37" s="2">
        <v>10.5</v>
      </c>
      <c r="J37" s="3">
        <v>30420</v>
      </c>
      <c r="K37" s="4">
        <v>2</v>
      </c>
      <c r="L37" s="2">
        <v>8</v>
      </c>
      <c r="M37" s="3">
        <v>32940</v>
      </c>
      <c r="N37" s="5">
        <v>1</v>
      </c>
      <c r="O37" s="16">
        <f>C37+F37+I37+L37</f>
        <v>54.5</v>
      </c>
      <c r="P37" s="72">
        <f>D37+G37+J37+M37</f>
        <v>118785</v>
      </c>
    </row>
    <row r="38" spans="1:16" ht="28.5" customHeight="1">
      <c r="A38" s="20">
        <v>2</v>
      </c>
      <c r="B38" s="1" t="s">
        <v>112</v>
      </c>
      <c r="C38" s="6">
        <v>11</v>
      </c>
      <c r="D38" s="7">
        <v>29180</v>
      </c>
      <c r="E38" s="174">
        <v>1</v>
      </c>
      <c r="F38" s="6">
        <v>20</v>
      </c>
      <c r="G38" s="7">
        <v>33890</v>
      </c>
      <c r="H38" s="8">
        <v>5</v>
      </c>
      <c r="I38" s="6">
        <v>18</v>
      </c>
      <c r="J38" s="7">
        <v>23880</v>
      </c>
      <c r="K38" s="8">
        <v>3</v>
      </c>
      <c r="L38" s="6">
        <v>20</v>
      </c>
      <c r="M38" s="7">
        <v>30340</v>
      </c>
      <c r="N38" s="9">
        <v>3</v>
      </c>
      <c r="O38" s="73">
        <f aca="true" t="shared" si="4" ref="O38:O48">C38+F38+I38+L38</f>
        <v>69</v>
      </c>
      <c r="P38" s="97">
        <f aca="true" t="shared" si="5" ref="P38:P48">D38+G38+J38+M38</f>
        <v>117290</v>
      </c>
    </row>
    <row r="39" spans="1:16" ht="28.5" customHeight="1">
      <c r="A39" s="19">
        <v>3</v>
      </c>
      <c r="B39" s="1" t="s">
        <v>17</v>
      </c>
      <c r="C39" s="6">
        <v>21</v>
      </c>
      <c r="D39" s="7">
        <v>23795</v>
      </c>
      <c r="E39" s="174">
        <v>5</v>
      </c>
      <c r="F39" s="6">
        <v>18</v>
      </c>
      <c r="G39" s="7">
        <v>36920</v>
      </c>
      <c r="H39" s="8">
        <v>2</v>
      </c>
      <c r="I39" s="6">
        <v>33</v>
      </c>
      <c r="J39" s="7">
        <v>10020</v>
      </c>
      <c r="K39" s="8">
        <v>10</v>
      </c>
      <c r="L39" s="6">
        <v>14</v>
      </c>
      <c r="M39" s="7">
        <v>26140</v>
      </c>
      <c r="N39" s="9">
        <v>2</v>
      </c>
      <c r="O39" s="73">
        <f t="shared" si="4"/>
        <v>86</v>
      </c>
      <c r="P39" s="97">
        <f t="shared" si="5"/>
        <v>96875</v>
      </c>
    </row>
    <row r="40" spans="1:16" ht="28.5" customHeight="1">
      <c r="A40" s="20">
        <v>4</v>
      </c>
      <c r="B40" s="1" t="s">
        <v>18</v>
      </c>
      <c r="C40" s="6">
        <v>27</v>
      </c>
      <c r="D40" s="7">
        <v>20305</v>
      </c>
      <c r="E40" s="174">
        <v>7</v>
      </c>
      <c r="F40" s="6">
        <v>16</v>
      </c>
      <c r="G40" s="7">
        <v>32550</v>
      </c>
      <c r="H40" s="8">
        <v>2</v>
      </c>
      <c r="I40" s="6">
        <v>24.5</v>
      </c>
      <c r="J40" s="7">
        <v>26260</v>
      </c>
      <c r="K40" s="8">
        <v>5</v>
      </c>
      <c r="L40" s="6">
        <v>31</v>
      </c>
      <c r="M40" s="7">
        <v>10260</v>
      </c>
      <c r="N40" s="9">
        <v>8</v>
      </c>
      <c r="O40" s="73">
        <f t="shared" si="4"/>
        <v>98.5</v>
      </c>
      <c r="P40" s="97">
        <f t="shared" si="5"/>
        <v>89375</v>
      </c>
    </row>
    <row r="41" spans="1:16" ht="28.5" customHeight="1">
      <c r="A41" s="19">
        <v>5</v>
      </c>
      <c r="B41" s="1" t="s">
        <v>19</v>
      </c>
      <c r="C41" s="6">
        <v>31</v>
      </c>
      <c r="D41" s="7">
        <v>14985</v>
      </c>
      <c r="E41" s="174">
        <v>8</v>
      </c>
      <c r="F41" s="6">
        <v>28</v>
      </c>
      <c r="G41" s="7">
        <v>21360</v>
      </c>
      <c r="H41" s="8">
        <v>8</v>
      </c>
      <c r="I41" s="6">
        <v>8</v>
      </c>
      <c r="J41" s="7">
        <v>32300</v>
      </c>
      <c r="K41" s="8">
        <v>1</v>
      </c>
      <c r="L41" s="6">
        <v>34</v>
      </c>
      <c r="M41" s="7">
        <v>10320</v>
      </c>
      <c r="N41" s="9">
        <v>11</v>
      </c>
      <c r="O41" s="73">
        <f t="shared" si="4"/>
        <v>101</v>
      </c>
      <c r="P41" s="97">
        <f t="shared" si="5"/>
        <v>78965</v>
      </c>
    </row>
    <row r="42" spans="1:16" ht="28.5" customHeight="1">
      <c r="A42" s="20">
        <v>6</v>
      </c>
      <c r="B42" s="1" t="s">
        <v>113</v>
      </c>
      <c r="C42" s="6">
        <v>39</v>
      </c>
      <c r="D42" s="7">
        <v>11810</v>
      </c>
      <c r="E42" s="174">
        <v>11</v>
      </c>
      <c r="F42" s="6">
        <v>19</v>
      </c>
      <c r="G42" s="7">
        <v>26120</v>
      </c>
      <c r="H42" s="8">
        <v>3</v>
      </c>
      <c r="I42" s="6">
        <v>19.5</v>
      </c>
      <c r="J42" s="7">
        <v>24600</v>
      </c>
      <c r="K42" s="8">
        <v>4</v>
      </c>
      <c r="L42" s="6">
        <v>24.5</v>
      </c>
      <c r="M42" s="7">
        <v>14800</v>
      </c>
      <c r="N42" s="9">
        <v>5</v>
      </c>
      <c r="O42" s="73">
        <f t="shared" si="4"/>
        <v>102</v>
      </c>
      <c r="P42" s="97">
        <f t="shared" si="5"/>
        <v>77330</v>
      </c>
    </row>
    <row r="43" spans="1:16" ht="28.5" customHeight="1">
      <c r="A43" s="19">
        <v>7</v>
      </c>
      <c r="B43" s="1" t="s">
        <v>95</v>
      </c>
      <c r="C43" s="6">
        <v>19</v>
      </c>
      <c r="D43" s="7">
        <v>26360</v>
      </c>
      <c r="E43" s="174">
        <v>4</v>
      </c>
      <c r="F43" s="6">
        <v>32</v>
      </c>
      <c r="G43" s="7">
        <v>17910</v>
      </c>
      <c r="H43" s="8">
        <v>9</v>
      </c>
      <c r="I43" s="6">
        <v>29</v>
      </c>
      <c r="J43" s="7">
        <v>16240</v>
      </c>
      <c r="K43" s="8">
        <v>7</v>
      </c>
      <c r="L43" s="6">
        <v>26</v>
      </c>
      <c r="M43" s="7">
        <v>14820</v>
      </c>
      <c r="N43" s="9">
        <v>6</v>
      </c>
      <c r="O43" s="73">
        <f t="shared" si="4"/>
        <v>106</v>
      </c>
      <c r="P43" s="97">
        <f t="shared" si="5"/>
        <v>75330</v>
      </c>
    </row>
    <row r="44" spans="1:16" ht="28.5" customHeight="1">
      <c r="A44" s="20">
        <v>8</v>
      </c>
      <c r="B44" s="1" t="s">
        <v>96</v>
      </c>
      <c r="C44" s="6">
        <v>16</v>
      </c>
      <c r="D44" s="7">
        <v>29445</v>
      </c>
      <c r="E44" s="174">
        <v>3</v>
      </c>
      <c r="F44" s="6">
        <v>19</v>
      </c>
      <c r="G44" s="7">
        <v>25410</v>
      </c>
      <c r="H44" s="8">
        <v>4</v>
      </c>
      <c r="I44" s="6">
        <v>47</v>
      </c>
      <c r="J44" s="7">
        <v>2940</v>
      </c>
      <c r="K44" s="8">
        <v>12</v>
      </c>
      <c r="L44" s="6">
        <v>32</v>
      </c>
      <c r="M44" s="7">
        <v>8700</v>
      </c>
      <c r="N44" s="9">
        <v>9</v>
      </c>
      <c r="O44" s="73">
        <f t="shared" si="4"/>
        <v>114</v>
      </c>
      <c r="P44" s="97">
        <f t="shared" si="5"/>
        <v>66495</v>
      </c>
    </row>
    <row r="45" spans="1:16" ht="28.5" customHeight="1">
      <c r="A45" s="19">
        <v>9</v>
      </c>
      <c r="B45" s="1" t="s">
        <v>21</v>
      </c>
      <c r="C45" s="6">
        <v>24</v>
      </c>
      <c r="D45" s="7">
        <v>16880</v>
      </c>
      <c r="E45" s="174">
        <v>6</v>
      </c>
      <c r="F45" s="6">
        <v>23</v>
      </c>
      <c r="G45" s="7">
        <v>32370</v>
      </c>
      <c r="H45" s="8">
        <v>7</v>
      </c>
      <c r="I45" s="6">
        <v>36</v>
      </c>
      <c r="J45" s="7">
        <v>9900</v>
      </c>
      <c r="K45" s="8">
        <v>11</v>
      </c>
      <c r="L45" s="6">
        <v>33</v>
      </c>
      <c r="M45" s="7">
        <v>8080</v>
      </c>
      <c r="N45" s="9">
        <v>10</v>
      </c>
      <c r="O45" s="73">
        <f t="shared" si="4"/>
        <v>116</v>
      </c>
      <c r="P45" s="97">
        <f t="shared" si="5"/>
        <v>67230</v>
      </c>
    </row>
    <row r="46" spans="1:16" ht="28.5" customHeight="1">
      <c r="A46" s="20">
        <v>10</v>
      </c>
      <c r="B46" s="1" t="s">
        <v>16</v>
      </c>
      <c r="C46" s="6">
        <v>35</v>
      </c>
      <c r="D46" s="7">
        <v>16295</v>
      </c>
      <c r="E46" s="174">
        <v>9</v>
      </c>
      <c r="F46" s="6">
        <v>34</v>
      </c>
      <c r="G46" s="7">
        <v>21200</v>
      </c>
      <c r="H46" s="8">
        <v>10</v>
      </c>
      <c r="I46" s="6">
        <v>25.5</v>
      </c>
      <c r="J46" s="7">
        <v>23300</v>
      </c>
      <c r="K46" s="8">
        <v>6</v>
      </c>
      <c r="L46" s="6">
        <v>30</v>
      </c>
      <c r="M46" s="7">
        <v>10400</v>
      </c>
      <c r="N46" s="9">
        <v>7</v>
      </c>
      <c r="O46" s="73">
        <f t="shared" si="4"/>
        <v>124.5</v>
      </c>
      <c r="P46" s="97">
        <f t="shared" si="5"/>
        <v>71195</v>
      </c>
    </row>
    <row r="47" spans="1:16" ht="28.5" customHeight="1">
      <c r="A47" s="20">
        <v>11</v>
      </c>
      <c r="B47" s="1" t="s">
        <v>15</v>
      </c>
      <c r="C47" s="6">
        <v>36</v>
      </c>
      <c r="D47" s="7">
        <v>11680</v>
      </c>
      <c r="E47" s="174">
        <v>10</v>
      </c>
      <c r="F47" s="6">
        <v>42</v>
      </c>
      <c r="G47" s="7">
        <v>11630</v>
      </c>
      <c r="H47" s="8">
        <v>12</v>
      </c>
      <c r="I47" s="6">
        <v>30</v>
      </c>
      <c r="J47" s="7">
        <v>13940</v>
      </c>
      <c r="K47" s="8">
        <v>8</v>
      </c>
      <c r="L47" s="6">
        <v>20</v>
      </c>
      <c r="M47" s="7">
        <v>30160</v>
      </c>
      <c r="N47" s="9">
        <v>4</v>
      </c>
      <c r="O47" s="73">
        <f t="shared" si="4"/>
        <v>128</v>
      </c>
      <c r="P47" s="97">
        <f t="shared" si="5"/>
        <v>67410</v>
      </c>
    </row>
    <row r="48" spans="1:16" ht="28.5" customHeight="1" thickBot="1">
      <c r="A48" s="21">
        <v>12</v>
      </c>
      <c r="B48" s="10" t="s">
        <v>97</v>
      </c>
      <c r="C48" s="11">
        <v>39</v>
      </c>
      <c r="D48" s="12">
        <v>9740</v>
      </c>
      <c r="E48" s="175">
        <v>12</v>
      </c>
      <c r="F48" s="11">
        <v>39</v>
      </c>
      <c r="G48" s="12">
        <v>15160</v>
      </c>
      <c r="H48" s="13">
        <v>11</v>
      </c>
      <c r="I48" s="11">
        <v>31</v>
      </c>
      <c r="J48" s="12">
        <v>13060</v>
      </c>
      <c r="K48" s="13">
        <v>9</v>
      </c>
      <c r="L48" s="11">
        <v>40.5</v>
      </c>
      <c r="M48" s="12">
        <v>6080</v>
      </c>
      <c r="N48" s="14">
        <v>12</v>
      </c>
      <c r="O48" s="98">
        <f t="shared" si="4"/>
        <v>149.5</v>
      </c>
      <c r="P48" s="74">
        <f t="shared" si="5"/>
        <v>44040</v>
      </c>
    </row>
    <row r="50" ht="3" customHeight="1" thickBot="1"/>
    <row r="51" spans="1:16" ht="18" thickBot="1">
      <c r="A51" s="270" t="s">
        <v>126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</row>
    <row r="52" spans="1:16" ht="18" thickBot="1">
      <c r="A52" s="290" t="s">
        <v>69</v>
      </c>
      <c r="B52" s="293" t="s">
        <v>107</v>
      </c>
      <c r="C52" s="310" t="s">
        <v>11</v>
      </c>
      <c r="D52" s="311"/>
      <c r="E52" s="312"/>
      <c r="F52" s="253" t="s">
        <v>12</v>
      </c>
      <c r="G52" s="254"/>
      <c r="H52" s="255"/>
      <c r="I52" s="310" t="s">
        <v>13</v>
      </c>
      <c r="J52" s="311"/>
      <c r="K52" s="312"/>
      <c r="L52" s="310" t="s">
        <v>14</v>
      </c>
      <c r="M52" s="311"/>
      <c r="N52" s="312"/>
      <c r="O52" s="310" t="s">
        <v>1</v>
      </c>
      <c r="P52" s="312"/>
    </row>
    <row r="53" spans="1:16" ht="19.5" customHeight="1" thickTop="1">
      <c r="A53" s="291"/>
      <c r="B53" s="308"/>
      <c r="C53" s="313" t="s">
        <v>98</v>
      </c>
      <c r="D53" s="313" t="s">
        <v>3</v>
      </c>
      <c r="E53" s="315" t="s">
        <v>4</v>
      </c>
      <c r="F53" s="317" t="s">
        <v>98</v>
      </c>
      <c r="G53" s="318" t="s">
        <v>3</v>
      </c>
      <c r="H53" s="320" t="s">
        <v>4</v>
      </c>
      <c r="I53" s="313" t="s">
        <v>98</v>
      </c>
      <c r="J53" s="313" t="s">
        <v>3</v>
      </c>
      <c r="K53" s="322" t="s">
        <v>4</v>
      </c>
      <c r="L53" s="313" t="s">
        <v>98</v>
      </c>
      <c r="M53" s="324" t="s">
        <v>3</v>
      </c>
      <c r="N53" s="322" t="s">
        <v>4</v>
      </c>
      <c r="O53" s="281" t="s">
        <v>2</v>
      </c>
      <c r="P53" s="283" t="s">
        <v>5</v>
      </c>
    </row>
    <row r="54" spans="1:16" ht="18" thickBot="1">
      <c r="A54" s="292"/>
      <c r="B54" s="309"/>
      <c r="C54" s="314"/>
      <c r="D54" s="314"/>
      <c r="E54" s="316"/>
      <c r="F54" s="314"/>
      <c r="G54" s="319"/>
      <c r="H54" s="321"/>
      <c r="I54" s="314"/>
      <c r="J54" s="314"/>
      <c r="K54" s="323"/>
      <c r="L54" s="314"/>
      <c r="M54" s="319"/>
      <c r="N54" s="323"/>
      <c r="O54" s="282"/>
      <c r="P54" s="284"/>
    </row>
    <row r="55" spans="1:16" ht="28.5" customHeight="1">
      <c r="A55" s="232">
        <v>1</v>
      </c>
      <c r="B55" s="165" t="s">
        <v>94</v>
      </c>
      <c r="C55" s="162">
        <v>3</v>
      </c>
      <c r="D55" s="140">
        <v>9265</v>
      </c>
      <c r="E55" s="177">
        <v>1</v>
      </c>
      <c r="F55" s="162">
        <v>5</v>
      </c>
      <c r="G55" s="140">
        <v>5800</v>
      </c>
      <c r="H55" s="141">
        <v>2</v>
      </c>
      <c r="I55" s="99"/>
      <c r="J55" s="100"/>
      <c r="K55" s="89"/>
      <c r="L55" s="99"/>
      <c r="M55" s="100"/>
      <c r="N55" s="105"/>
      <c r="O55" s="159">
        <f>E55+H55</f>
        <v>3</v>
      </c>
      <c r="P55" s="156">
        <f>D55+G55</f>
        <v>15065</v>
      </c>
    </row>
    <row r="56" spans="1:16" ht="28.5" customHeight="1">
      <c r="A56" s="233">
        <v>2</v>
      </c>
      <c r="B56" s="93" t="s">
        <v>93</v>
      </c>
      <c r="C56" s="163">
        <v>4</v>
      </c>
      <c r="D56" s="136">
        <v>6345</v>
      </c>
      <c r="E56" s="178">
        <v>2</v>
      </c>
      <c r="F56" s="163">
        <v>2</v>
      </c>
      <c r="G56" s="136">
        <v>5940</v>
      </c>
      <c r="H56" s="143">
        <v>1</v>
      </c>
      <c r="I56" s="91"/>
      <c r="J56" s="101"/>
      <c r="K56" s="90"/>
      <c r="L56" s="91"/>
      <c r="M56" s="101"/>
      <c r="N56" s="106"/>
      <c r="O56" s="160">
        <f>E56+H56</f>
        <v>3</v>
      </c>
      <c r="P56" s="157">
        <f>D56+G56</f>
        <v>12285</v>
      </c>
    </row>
    <row r="57" spans="1:16" ht="28.5" customHeight="1">
      <c r="A57" s="232">
        <v>3</v>
      </c>
      <c r="B57" s="166" t="s">
        <v>7</v>
      </c>
      <c r="C57" s="163">
        <v>1</v>
      </c>
      <c r="D57" s="136">
        <v>6340</v>
      </c>
      <c r="E57" s="178">
        <v>3</v>
      </c>
      <c r="F57" s="163">
        <v>3</v>
      </c>
      <c r="G57" s="136">
        <v>3870</v>
      </c>
      <c r="H57" s="143">
        <v>5</v>
      </c>
      <c r="I57" s="91"/>
      <c r="J57" s="101"/>
      <c r="K57" s="90"/>
      <c r="L57" s="91"/>
      <c r="M57" s="101"/>
      <c r="N57" s="106"/>
      <c r="O57" s="160">
        <f>E57+H57</f>
        <v>8</v>
      </c>
      <c r="P57" s="157">
        <f>D57+G57</f>
        <v>10210</v>
      </c>
    </row>
    <row r="58" spans="1:16" ht="28.5" customHeight="1">
      <c r="A58" s="233">
        <v>4</v>
      </c>
      <c r="B58" s="93" t="s">
        <v>24</v>
      </c>
      <c r="C58" s="163">
        <v>5</v>
      </c>
      <c r="D58" s="136">
        <v>4760</v>
      </c>
      <c r="E58" s="178">
        <v>4</v>
      </c>
      <c r="F58" s="163">
        <v>4</v>
      </c>
      <c r="G58" s="136">
        <v>4730</v>
      </c>
      <c r="H58" s="143">
        <v>4</v>
      </c>
      <c r="I58" s="91"/>
      <c r="J58" s="101"/>
      <c r="K58" s="90"/>
      <c r="L58" s="91"/>
      <c r="M58" s="101"/>
      <c r="N58" s="106"/>
      <c r="O58" s="160">
        <f>E58+H58</f>
        <v>8</v>
      </c>
      <c r="P58" s="157">
        <f>D58+G58</f>
        <v>9490</v>
      </c>
    </row>
    <row r="59" spans="1:16" ht="28.5" customHeight="1" thickBot="1">
      <c r="A59" s="232">
        <v>5</v>
      </c>
      <c r="B59" s="94" t="s">
        <v>22</v>
      </c>
      <c r="C59" s="164">
        <v>2</v>
      </c>
      <c r="D59" s="146">
        <v>3930</v>
      </c>
      <c r="E59" s="179">
        <v>5</v>
      </c>
      <c r="F59" s="164">
        <v>1</v>
      </c>
      <c r="G59" s="146">
        <v>5550</v>
      </c>
      <c r="H59" s="147">
        <v>3</v>
      </c>
      <c r="I59" s="92"/>
      <c r="J59" s="102"/>
      <c r="K59" s="167"/>
      <c r="L59" s="92"/>
      <c r="M59" s="102"/>
      <c r="N59" s="107"/>
      <c r="O59" s="161">
        <f>E59+H59</f>
        <v>8</v>
      </c>
      <c r="P59" s="158">
        <f>D59+G59</f>
        <v>9480</v>
      </c>
    </row>
    <row r="60" spans="2:14" s="50" customFormat="1" ht="18" thickBot="1">
      <c r="B60" s="36"/>
      <c r="C60" s="84"/>
      <c r="D60" s="85"/>
      <c r="E60" s="180"/>
      <c r="F60" s="86"/>
      <c r="G60" s="87"/>
      <c r="H60" s="85"/>
      <c r="I60" s="84"/>
      <c r="J60" s="86"/>
      <c r="K60" s="32"/>
      <c r="L60" s="84"/>
      <c r="M60" s="31"/>
      <c r="N60" s="31"/>
    </row>
    <row r="61" spans="1:16" ht="18" thickBot="1">
      <c r="A61" s="270" t="s">
        <v>125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2"/>
    </row>
    <row r="62" spans="1:16" ht="18" thickBot="1">
      <c r="A62" s="290" t="s">
        <v>69</v>
      </c>
      <c r="B62" s="325" t="s">
        <v>106</v>
      </c>
      <c r="C62" s="310" t="s">
        <v>11</v>
      </c>
      <c r="D62" s="311"/>
      <c r="E62" s="312"/>
      <c r="F62" s="310" t="s">
        <v>12</v>
      </c>
      <c r="G62" s="311"/>
      <c r="H62" s="312"/>
      <c r="I62" s="310" t="s">
        <v>13</v>
      </c>
      <c r="J62" s="311"/>
      <c r="K62" s="312"/>
      <c r="L62" s="310" t="s">
        <v>14</v>
      </c>
      <c r="M62" s="311"/>
      <c r="N62" s="312"/>
      <c r="O62" s="310" t="s">
        <v>1</v>
      </c>
      <c r="P62" s="312"/>
    </row>
    <row r="63" spans="1:16" ht="19.5" customHeight="1" thickTop="1">
      <c r="A63" s="291"/>
      <c r="B63" s="308"/>
      <c r="C63" s="313" t="s">
        <v>98</v>
      </c>
      <c r="D63" s="326" t="s">
        <v>3</v>
      </c>
      <c r="E63" s="327" t="s">
        <v>4</v>
      </c>
      <c r="F63" s="313" t="s">
        <v>98</v>
      </c>
      <c r="G63" s="326" t="s">
        <v>3</v>
      </c>
      <c r="H63" s="329" t="s">
        <v>4</v>
      </c>
      <c r="I63" s="313" t="s">
        <v>98</v>
      </c>
      <c r="J63" s="326" t="s">
        <v>3</v>
      </c>
      <c r="K63" s="329" t="s">
        <v>4</v>
      </c>
      <c r="L63" s="313" t="s">
        <v>98</v>
      </c>
      <c r="M63" s="326" t="s">
        <v>3</v>
      </c>
      <c r="N63" s="329" t="s">
        <v>4</v>
      </c>
      <c r="O63" s="303" t="s">
        <v>2</v>
      </c>
      <c r="P63" s="283" t="s">
        <v>5</v>
      </c>
    </row>
    <row r="64" spans="1:16" ht="20.25" customHeight="1" thickBot="1">
      <c r="A64" s="292"/>
      <c r="B64" s="309"/>
      <c r="C64" s="314"/>
      <c r="D64" s="319"/>
      <c r="E64" s="328"/>
      <c r="F64" s="314"/>
      <c r="G64" s="319"/>
      <c r="H64" s="330"/>
      <c r="I64" s="314"/>
      <c r="J64" s="319"/>
      <c r="K64" s="330"/>
      <c r="L64" s="314"/>
      <c r="M64" s="319"/>
      <c r="N64" s="330"/>
      <c r="O64" s="306"/>
      <c r="P64" s="284"/>
    </row>
    <row r="65" spans="1:16" ht="28.5" customHeight="1">
      <c r="A65" s="232">
        <v>1</v>
      </c>
      <c r="B65" s="168" t="s">
        <v>114</v>
      </c>
      <c r="C65" s="139">
        <v>4</v>
      </c>
      <c r="D65" s="140">
        <v>4430</v>
      </c>
      <c r="E65" s="181">
        <v>1</v>
      </c>
      <c r="F65" s="148">
        <v>3</v>
      </c>
      <c r="G65" s="140">
        <v>3345</v>
      </c>
      <c r="H65" s="141">
        <v>2</v>
      </c>
      <c r="I65" s="99"/>
      <c r="J65" s="100"/>
      <c r="K65" s="89"/>
      <c r="L65" s="99"/>
      <c r="M65" s="100"/>
      <c r="N65" s="105"/>
      <c r="O65" s="150">
        <f aca="true" t="shared" si="6" ref="O65:O73">E65+H65+K65+N65</f>
        <v>3</v>
      </c>
      <c r="P65" s="153">
        <f>D65+G65+J65+M65</f>
        <v>7775</v>
      </c>
    </row>
    <row r="66" spans="1:16" ht="28.5" customHeight="1">
      <c r="A66" s="233">
        <v>2</v>
      </c>
      <c r="B66" s="169" t="s">
        <v>115</v>
      </c>
      <c r="C66" s="142">
        <v>5</v>
      </c>
      <c r="D66" s="136">
        <v>2755</v>
      </c>
      <c r="E66" s="182">
        <v>5</v>
      </c>
      <c r="F66" s="135">
        <v>7</v>
      </c>
      <c r="G66" s="136">
        <v>3915</v>
      </c>
      <c r="H66" s="143">
        <v>1</v>
      </c>
      <c r="I66" s="91"/>
      <c r="J66" s="101"/>
      <c r="K66" s="90"/>
      <c r="L66" s="91"/>
      <c r="M66" s="101"/>
      <c r="N66" s="106"/>
      <c r="O66" s="151">
        <f t="shared" si="6"/>
        <v>6</v>
      </c>
      <c r="P66" s="154">
        <f aca="true" t="shared" si="7" ref="P66:P73">D66+G66+J66+M66</f>
        <v>6670</v>
      </c>
    </row>
    <row r="67" spans="1:16" ht="28.5" customHeight="1">
      <c r="A67" s="232">
        <v>3</v>
      </c>
      <c r="B67" s="169" t="s">
        <v>116</v>
      </c>
      <c r="C67" s="142">
        <v>6</v>
      </c>
      <c r="D67" s="136">
        <v>3370</v>
      </c>
      <c r="E67" s="182">
        <v>3</v>
      </c>
      <c r="F67" s="135">
        <v>1</v>
      </c>
      <c r="G67" s="136">
        <v>3040</v>
      </c>
      <c r="H67" s="143">
        <v>3</v>
      </c>
      <c r="I67" s="91"/>
      <c r="J67" s="101"/>
      <c r="K67" s="90"/>
      <c r="L67" s="91"/>
      <c r="M67" s="101"/>
      <c r="N67" s="106"/>
      <c r="O67" s="151">
        <f t="shared" si="6"/>
        <v>6</v>
      </c>
      <c r="P67" s="154">
        <f t="shared" si="7"/>
        <v>6410</v>
      </c>
    </row>
    <row r="68" spans="1:16" ht="28.5" customHeight="1">
      <c r="A68" s="233">
        <v>4</v>
      </c>
      <c r="B68" s="170" t="s">
        <v>117</v>
      </c>
      <c r="C68" s="142">
        <v>1</v>
      </c>
      <c r="D68" s="136">
        <v>3405</v>
      </c>
      <c r="E68" s="182">
        <v>2</v>
      </c>
      <c r="F68" s="135">
        <v>5</v>
      </c>
      <c r="G68" s="136">
        <v>820</v>
      </c>
      <c r="H68" s="143">
        <v>6</v>
      </c>
      <c r="I68" s="91"/>
      <c r="J68" s="101"/>
      <c r="K68" s="90"/>
      <c r="L68" s="91"/>
      <c r="M68" s="101"/>
      <c r="N68" s="106"/>
      <c r="O68" s="151">
        <f t="shared" si="6"/>
        <v>8</v>
      </c>
      <c r="P68" s="154">
        <f t="shared" si="7"/>
        <v>4225</v>
      </c>
    </row>
    <row r="69" spans="1:17" ht="28.5" customHeight="1">
      <c r="A69" s="232">
        <v>5</v>
      </c>
      <c r="B69" s="169" t="s">
        <v>118</v>
      </c>
      <c r="C69" s="142">
        <v>8</v>
      </c>
      <c r="D69" s="136">
        <v>2565</v>
      </c>
      <c r="E69" s="182">
        <v>6</v>
      </c>
      <c r="F69" s="135">
        <v>6</v>
      </c>
      <c r="G69" s="136">
        <v>2580</v>
      </c>
      <c r="H69" s="143">
        <v>4</v>
      </c>
      <c r="I69" s="91"/>
      <c r="J69" s="101"/>
      <c r="K69" s="90"/>
      <c r="L69" s="91"/>
      <c r="M69" s="101"/>
      <c r="N69" s="106"/>
      <c r="O69" s="151">
        <f t="shared" si="6"/>
        <v>10</v>
      </c>
      <c r="P69" s="154">
        <f t="shared" si="7"/>
        <v>5145</v>
      </c>
      <c r="Q69" s="95"/>
    </row>
    <row r="70" spans="1:16" ht="28.5" customHeight="1">
      <c r="A70" s="233">
        <v>6</v>
      </c>
      <c r="B70" s="169" t="s">
        <v>119</v>
      </c>
      <c r="C70" s="142">
        <v>7</v>
      </c>
      <c r="D70" s="136">
        <v>3020</v>
      </c>
      <c r="E70" s="182">
        <v>4</v>
      </c>
      <c r="F70" s="135"/>
      <c r="G70" s="136">
        <v>0</v>
      </c>
      <c r="H70" s="143">
        <v>10</v>
      </c>
      <c r="I70" s="91"/>
      <c r="J70" s="101"/>
      <c r="K70" s="90"/>
      <c r="L70" s="91"/>
      <c r="M70" s="101"/>
      <c r="N70" s="106"/>
      <c r="O70" s="151">
        <f t="shared" si="6"/>
        <v>14</v>
      </c>
      <c r="P70" s="154">
        <f t="shared" si="7"/>
        <v>3020</v>
      </c>
    </row>
    <row r="71" spans="1:16" ht="28.5" customHeight="1">
      <c r="A71" s="232">
        <v>7</v>
      </c>
      <c r="B71" s="171" t="s">
        <v>120</v>
      </c>
      <c r="C71" s="142">
        <v>9</v>
      </c>
      <c r="D71" s="136">
        <v>1410</v>
      </c>
      <c r="E71" s="182">
        <v>9</v>
      </c>
      <c r="F71" s="135">
        <v>4</v>
      </c>
      <c r="G71" s="136">
        <v>1420</v>
      </c>
      <c r="H71" s="143">
        <v>5</v>
      </c>
      <c r="I71" s="91"/>
      <c r="J71" s="101"/>
      <c r="K71" s="90"/>
      <c r="L71" s="91"/>
      <c r="M71" s="101"/>
      <c r="N71" s="106"/>
      <c r="O71" s="151">
        <f t="shared" si="6"/>
        <v>14</v>
      </c>
      <c r="P71" s="154">
        <f t="shared" si="7"/>
        <v>2830</v>
      </c>
    </row>
    <row r="72" spans="1:16" ht="28.5" customHeight="1">
      <c r="A72" s="234" t="s">
        <v>123</v>
      </c>
      <c r="B72" s="171" t="s">
        <v>121</v>
      </c>
      <c r="C72" s="144">
        <v>3</v>
      </c>
      <c r="D72" s="138">
        <v>1720</v>
      </c>
      <c r="E72" s="183">
        <v>8</v>
      </c>
      <c r="F72" s="137">
        <v>2</v>
      </c>
      <c r="G72" s="136">
        <v>240</v>
      </c>
      <c r="H72" s="143">
        <v>7</v>
      </c>
      <c r="I72" s="91"/>
      <c r="J72" s="101"/>
      <c r="K72" s="90"/>
      <c r="L72" s="91"/>
      <c r="M72" s="101"/>
      <c r="N72" s="106"/>
      <c r="O72" s="151">
        <f t="shared" si="6"/>
        <v>15</v>
      </c>
      <c r="P72" s="154">
        <f t="shared" si="7"/>
        <v>1960</v>
      </c>
    </row>
    <row r="73" spans="1:16" ht="28.5" customHeight="1" thickBot="1">
      <c r="A73" s="234" t="s">
        <v>124</v>
      </c>
      <c r="B73" s="172" t="s">
        <v>122</v>
      </c>
      <c r="C73" s="145">
        <v>2</v>
      </c>
      <c r="D73" s="146">
        <v>2080</v>
      </c>
      <c r="E73" s="184">
        <v>7</v>
      </c>
      <c r="F73" s="149"/>
      <c r="G73" s="146">
        <v>0</v>
      </c>
      <c r="H73" s="147">
        <v>10</v>
      </c>
      <c r="I73" s="92"/>
      <c r="J73" s="103"/>
      <c r="K73" s="104"/>
      <c r="L73" s="92"/>
      <c r="M73" s="102"/>
      <c r="N73" s="107"/>
      <c r="O73" s="152">
        <f t="shared" si="6"/>
        <v>17</v>
      </c>
      <c r="P73" s="155">
        <f t="shared" si="7"/>
        <v>2080</v>
      </c>
    </row>
    <row r="74" spans="1:16" ht="28.5" customHeight="1">
      <c r="A74" s="28"/>
      <c r="B74" s="36"/>
      <c r="C74" s="37"/>
      <c r="D74" s="31"/>
      <c r="E74" s="30"/>
      <c r="F74" s="37"/>
      <c r="G74" s="31"/>
      <c r="H74" s="38"/>
      <c r="I74" s="37"/>
      <c r="J74" s="31"/>
      <c r="K74" s="38"/>
      <c r="L74" s="38"/>
      <c r="M74" s="38"/>
      <c r="N74" s="38"/>
      <c r="O74" s="30"/>
      <c r="P74" s="31"/>
    </row>
    <row r="75" ht="18" thickBot="1"/>
    <row r="76" spans="1:16" ht="18" thickBot="1">
      <c r="A76" s="270" t="s">
        <v>127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2"/>
    </row>
    <row r="77" ht="18" thickBot="1"/>
    <row r="78" spans="1:16" ht="18" thickBot="1">
      <c r="A78" s="270" t="s">
        <v>128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2"/>
    </row>
    <row r="79" ht="18" thickBot="1"/>
    <row r="80" spans="1:16" ht="18" thickBot="1">
      <c r="A80" s="270" t="s">
        <v>129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2"/>
    </row>
    <row r="81" spans="1:16" ht="18" customHeight="1" thickBot="1">
      <c r="A81" s="28"/>
      <c r="B81" s="29"/>
      <c r="C81" s="30"/>
      <c r="D81" s="31"/>
      <c r="E81" s="30"/>
      <c r="F81" s="30"/>
      <c r="G81" s="32"/>
      <c r="H81" s="32"/>
      <c r="I81" s="30"/>
      <c r="J81" s="32"/>
      <c r="K81" s="32"/>
      <c r="L81" s="30"/>
      <c r="M81" s="32"/>
      <c r="N81" s="32"/>
      <c r="O81" s="33"/>
      <c r="P81" s="34"/>
    </row>
    <row r="82" spans="1:16" ht="18" thickBot="1">
      <c r="A82" s="270" t="s">
        <v>130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2"/>
    </row>
    <row r="83" ht="40.5" customHeight="1" thickBot="1"/>
    <row r="84" spans="1:15" ht="29.25" customHeight="1" thickBot="1">
      <c r="A84" s="243" t="s">
        <v>133</v>
      </c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2"/>
    </row>
    <row r="85" spans="1:15" ht="19.5" customHeight="1" thickBot="1">
      <c r="A85" s="246"/>
      <c r="B85" s="248" t="s">
        <v>105</v>
      </c>
      <c r="C85" s="310" t="s">
        <v>11</v>
      </c>
      <c r="D85" s="311"/>
      <c r="E85" s="312"/>
      <c r="F85" s="253" t="s">
        <v>12</v>
      </c>
      <c r="G85" s="254"/>
      <c r="H85" s="255"/>
      <c r="I85" s="253"/>
      <c r="J85" s="254"/>
      <c r="K85" s="255"/>
      <c r="L85" s="334" t="s">
        <v>54</v>
      </c>
      <c r="M85" s="258" t="s">
        <v>28</v>
      </c>
      <c r="N85" s="260" t="s">
        <v>29</v>
      </c>
      <c r="O85" s="262" t="s">
        <v>30</v>
      </c>
    </row>
    <row r="86" spans="1:15" ht="21" thickBot="1">
      <c r="A86" s="265"/>
      <c r="B86" s="333"/>
      <c r="C86" s="43" t="s">
        <v>31</v>
      </c>
      <c r="D86" s="44" t="s">
        <v>32</v>
      </c>
      <c r="E86" s="185" t="s">
        <v>33</v>
      </c>
      <c r="F86" s="25" t="s">
        <v>31</v>
      </c>
      <c r="G86" s="24" t="s">
        <v>32</v>
      </c>
      <c r="H86" s="26" t="s">
        <v>33</v>
      </c>
      <c r="I86" s="25" t="s">
        <v>31</v>
      </c>
      <c r="J86" s="24" t="s">
        <v>32</v>
      </c>
      <c r="K86" s="26" t="s">
        <v>33</v>
      </c>
      <c r="L86" s="335"/>
      <c r="M86" s="336"/>
      <c r="N86" s="337"/>
      <c r="O86" s="338"/>
    </row>
    <row r="87" spans="1:15" ht="23.25" customHeight="1">
      <c r="A87" s="235" t="s">
        <v>34</v>
      </c>
      <c r="B87" s="39" t="s">
        <v>42</v>
      </c>
      <c r="C87" s="40">
        <v>12</v>
      </c>
      <c r="D87" s="41">
        <v>190</v>
      </c>
      <c r="E87" s="126">
        <v>187.9</v>
      </c>
      <c r="F87" s="40">
        <v>13</v>
      </c>
      <c r="G87" s="41">
        <v>80</v>
      </c>
      <c r="H87" s="42">
        <v>82</v>
      </c>
      <c r="I87" s="109"/>
      <c r="J87" s="7"/>
      <c r="K87" s="120"/>
      <c r="L87" s="16">
        <f aca="true" t="shared" si="8" ref="L87:L98">C87+F87+I87</f>
        <v>25</v>
      </c>
      <c r="M87" s="27">
        <f aca="true" t="shared" si="9" ref="M87:M98">E87+H87+K87</f>
        <v>269.9</v>
      </c>
      <c r="N87" s="72">
        <f aca="true" t="shared" si="10" ref="N87:N98">D87+G87+J87</f>
        <v>270</v>
      </c>
      <c r="O87" s="122">
        <v>1</v>
      </c>
    </row>
    <row r="88" spans="1:15" ht="23.25" customHeight="1">
      <c r="A88" s="236" t="s">
        <v>36</v>
      </c>
      <c r="B88" s="204" t="s">
        <v>46</v>
      </c>
      <c r="C88" s="45">
        <v>15</v>
      </c>
      <c r="D88" s="108">
        <v>128</v>
      </c>
      <c r="E88" s="127">
        <v>168</v>
      </c>
      <c r="F88" s="45">
        <v>15</v>
      </c>
      <c r="G88" s="108">
        <v>79</v>
      </c>
      <c r="H88" s="200">
        <v>76.6</v>
      </c>
      <c r="I88" s="109"/>
      <c r="J88" s="7"/>
      <c r="K88" s="120"/>
      <c r="L88" s="73">
        <f t="shared" si="8"/>
        <v>30</v>
      </c>
      <c r="M88" s="124">
        <f t="shared" si="9"/>
        <v>244.6</v>
      </c>
      <c r="N88" s="97">
        <f t="shared" si="10"/>
        <v>207</v>
      </c>
      <c r="O88" s="123">
        <v>2</v>
      </c>
    </row>
    <row r="89" spans="1:15" ht="23.25" customHeight="1">
      <c r="A89" s="236" t="s">
        <v>38</v>
      </c>
      <c r="B89" s="204" t="s">
        <v>49</v>
      </c>
      <c r="C89" s="45">
        <v>14</v>
      </c>
      <c r="D89" s="108">
        <v>220</v>
      </c>
      <c r="E89" s="127">
        <v>232.1</v>
      </c>
      <c r="F89" s="45">
        <v>17</v>
      </c>
      <c r="G89" s="108">
        <v>67</v>
      </c>
      <c r="H89" s="200">
        <v>73.4</v>
      </c>
      <c r="I89" s="109"/>
      <c r="J89" s="7"/>
      <c r="K89" s="120"/>
      <c r="L89" s="73">
        <f t="shared" si="8"/>
        <v>31</v>
      </c>
      <c r="M89" s="124">
        <f t="shared" si="9"/>
        <v>305.5</v>
      </c>
      <c r="N89" s="97">
        <f t="shared" si="10"/>
        <v>287</v>
      </c>
      <c r="O89" s="123">
        <v>3</v>
      </c>
    </row>
    <row r="90" spans="1:15" ht="23.25" customHeight="1">
      <c r="A90" s="236" t="s">
        <v>40</v>
      </c>
      <c r="B90" s="204" t="s">
        <v>37</v>
      </c>
      <c r="C90" s="45">
        <v>16</v>
      </c>
      <c r="D90" s="108">
        <v>135</v>
      </c>
      <c r="E90" s="127">
        <v>152.7</v>
      </c>
      <c r="F90" s="45">
        <v>22</v>
      </c>
      <c r="G90" s="108">
        <v>62</v>
      </c>
      <c r="H90" s="200">
        <v>77.9</v>
      </c>
      <c r="I90" s="109"/>
      <c r="J90" s="7"/>
      <c r="K90" s="120"/>
      <c r="L90" s="73">
        <f t="shared" si="8"/>
        <v>38</v>
      </c>
      <c r="M90" s="124">
        <f t="shared" si="9"/>
        <v>230.6</v>
      </c>
      <c r="N90" s="97">
        <f t="shared" si="10"/>
        <v>197</v>
      </c>
      <c r="O90" s="123">
        <v>4</v>
      </c>
    </row>
    <row r="91" spans="1:15" ht="23.25" customHeight="1">
      <c r="A91" s="236" t="s">
        <v>41</v>
      </c>
      <c r="B91" s="204" t="s">
        <v>39</v>
      </c>
      <c r="C91" s="45">
        <v>24</v>
      </c>
      <c r="D91" s="108">
        <v>96</v>
      </c>
      <c r="E91" s="127">
        <v>118.4</v>
      </c>
      <c r="F91" s="45">
        <v>14</v>
      </c>
      <c r="G91" s="108">
        <v>93</v>
      </c>
      <c r="H91" s="200">
        <v>99.2</v>
      </c>
      <c r="I91" s="109"/>
      <c r="J91" s="7"/>
      <c r="K91" s="120"/>
      <c r="L91" s="73">
        <f t="shared" si="8"/>
        <v>38</v>
      </c>
      <c r="M91" s="124">
        <f t="shared" si="9"/>
        <v>217.60000000000002</v>
      </c>
      <c r="N91" s="97">
        <f t="shared" si="10"/>
        <v>189</v>
      </c>
      <c r="O91" s="123">
        <v>5</v>
      </c>
    </row>
    <row r="92" spans="1:15" ht="23.25" customHeight="1">
      <c r="A92" s="236" t="s">
        <v>43</v>
      </c>
      <c r="B92" s="204" t="s">
        <v>56</v>
      </c>
      <c r="C92" s="45">
        <v>16</v>
      </c>
      <c r="D92" s="108">
        <v>112</v>
      </c>
      <c r="E92" s="127">
        <v>158.5</v>
      </c>
      <c r="F92" s="45">
        <v>29</v>
      </c>
      <c r="G92" s="108">
        <v>57</v>
      </c>
      <c r="H92" s="200">
        <v>46.5</v>
      </c>
      <c r="I92" s="109"/>
      <c r="J92" s="7"/>
      <c r="K92" s="120"/>
      <c r="L92" s="73">
        <f t="shared" si="8"/>
        <v>45</v>
      </c>
      <c r="M92" s="124">
        <f t="shared" si="9"/>
        <v>205</v>
      </c>
      <c r="N92" s="97">
        <f t="shared" si="10"/>
        <v>169</v>
      </c>
      <c r="O92" s="123">
        <v>6</v>
      </c>
    </row>
    <row r="93" spans="1:15" ht="23.25" customHeight="1">
      <c r="A93" s="236" t="s">
        <v>45</v>
      </c>
      <c r="B93" s="204" t="s">
        <v>35</v>
      </c>
      <c r="C93" s="45">
        <v>26</v>
      </c>
      <c r="D93" s="108">
        <v>127</v>
      </c>
      <c r="E93" s="127">
        <v>142.2</v>
      </c>
      <c r="F93" s="45">
        <v>21</v>
      </c>
      <c r="G93" s="108">
        <v>98</v>
      </c>
      <c r="H93" s="200">
        <v>72.5</v>
      </c>
      <c r="I93" s="109"/>
      <c r="J93" s="7"/>
      <c r="K93" s="120"/>
      <c r="L93" s="73">
        <f t="shared" si="8"/>
        <v>47</v>
      </c>
      <c r="M93" s="124">
        <f t="shared" si="9"/>
        <v>214.7</v>
      </c>
      <c r="N93" s="97">
        <f t="shared" si="10"/>
        <v>225</v>
      </c>
      <c r="O93" s="123">
        <v>7</v>
      </c>
    </row>
    <row r="94" spans="1:15" ht="23.25" customHeight="1">
      <c r="A94" s="236" t="s">
        <v>47</v>
      </c>
      <c r="B94" s="204" t="s">
        <v>53</v>
      </c>
      <c r="C94" s="45">
        <v>30</v>
      </c>
      <c r="D94" s="108">
        <v>101</v>
      </c>
      <c r="E94" s="127">
        <v>113.2</v>
      </c>
      <c r="F94" s="45">
        <v>22</v>
      </c>
      <c r="G94" s="108">
        <v>61</v>
      </c>
      <c r="H94" s="200">
        <v>60</v>
      </c>
      <c r="I94" s="109"/>
      <c r="J94" s="7"/>
      <c r="K94" s="120"/>
      <c r="L94" s="73">
        <f t="shared" si="8"/>
        <v>52</v>
      </c>
      <c r="M94" s="124">
        <f t="shared" si="9"/>
        <v>173.2</v>
      </c>
      <c r="N94" s="97">
        <f t="shared" si="10"/>
        <v>162</v>
      </c>
      <c r="O94" s="123">
        <v>8</v>
      </c>
    </row>
    <row r="95" spans="1:15" ht="23.25" customHeight="1">
      <c r="A95" s="236" t="s">
        <v>48</v>
      </c>
      <c r="B95" s="204" t="s">
        <v>58</v>
      </c>
      <c r="C95" s="45">
        <v>27</v>
      </c>
      <c r="D95" s="108">
        <v>85</v>
      </c>
      <c r="E95" s="127">
        <v>129.1</v>
      </c>
      <c r="F95" s="45">
        <v>27</v>
      </c>
      <c r="G95" s="108">
        <v>57</v>
      </c>
      <c r="H95" s="200">
        <v>60.4</v>
      </c>
      <c r="I95" s="109"/>
      <c r="J95" s="7"/>
      <c r="K95" s="120"/>
      <c r="L95" s="73">
        <f t="shared" si="8"/>
        <v>54</v>
      </c>
      <c r="M95" s="124">
        <f t="shared" si="9"/>
        <v>189.5</v>
      </c>
      <c r="N95" s="97">
        <f t="shared" si="10"/>
        <v>142</v>
      </c>
      <c r="O95" s="123">
        <v>9</v>
      </c>
    </row>
    <row r="96" spans="1:15" ht="23.25" customHeight="1">
      <c r="A96" s="202" t="s">
        <v>132</v>
      </c>
      <c r="B96" s="204" t="s">
        <v>44</v>
      </c>
      <c r="C96" s="45">
        <v>52</v>
      </c>
      <c r="D96" s="108">
        <v>0</v>
      </c>
      <c r="E96" s="127">
        <v>0</v>
      </c>
      <c r="F96" s="45">
        <v>52</v>
      </c>
      <c r="G96" s="108">
        <v>0</v>
      </c>
      <c r="H96" s="200">
        <v>0</v>
      </c>
      <c r="I96" s="109"/>
      <c r="J96" s="7"/>
      <c r="K96" s="120"/>
      <c r="L96" s="73">
        <f t="shared" si="8"/>
        <v>104</v>
      </c>
      <c r="M96" s="124">
        <f t="shared" si="9"/>
        <v>0</v>
      </c>
      <c r="N96" s="97">
        <f t="shared" si="10"/>
        <v>0</v>
      </c>
      <c r="O96" s="203" t="s">
        <v>132</v>
      </c>
    </row>
    <row r="97" spans="1:15" ht="23.25" customHeight="1">
      <c r="A97" s="202" t="s">
        <v>132</v>
      </c>
      <c r="B97" s="204" t="s">
        <v>100</v>
      </c>
      <c r="C97" s="45">
        <v>52</v>
      </c>
      <c r="D97" s="108">
        <v>0</v>
      </c>
      <c r="E97" s="127">
        <v>0</v>
      </c>
      <c r="F97" s="45">
        <v>52</v>
      </c>
      <c r="G97" s="108">
        <v>0</v>
      </c>
      <c r="H97" s="200">
        <v>0</v>
      </c>
      <c r="I97" s="109"/>
      <c r="J97" s="7"/>
      <c r="K97" s="120"/>
      <c r="L97" s="73">
        <f t="shared" si="8"/>
        <v>104</v>
      </c>
      <c r="M97" s="124">
        <f t="shared" si="9"/>
        <v>0</v>
      </c>
      <c r="N97" s="97">
        <f t="shared" si="10"/>
        <v>0</v>
      </c>
      <c r="O97" s="203" t="s">
        <v>132</v>
      </c>
    </row>
    <row r="98" spans="1:15" ht="23.25" customHeight="1" thickBot="1">
      <c r="A98" s="202" t="s">
        <v>132</v>
      </c>
      <c r="B98" s="205" t="s">
        <v>131</v>
      </c>
      <c r="C98" s="46">
        <v>52</v>
      </c>
      <c r="D98" s="47">
        <v>0</v>
      </c>
      <c r="E98" s="128">
        <v>0</v>
      </c>
      <c r="F98" s="46">
        <v>52</v>
      </c>
      <c r="G98" s="47">
        <v>0</v>
      </c>
      <c r="H98" s="201">
        <v>0</v>
      </c>
      <c r="I98" s="110"/>
      <c r="J98" s="12"/>
      <c r="K98" s="121"/>
      <c r="L98" s="98">
        <f t="shared" si="8"/>
        <v>104</v>
      </c>
      <c r="M98" s="125">
        <f t="shared" si="9"/>
        <v>0</v>
      </c>
      <c r="N98" s="74">
        <f t="shared" si="10"/>
        <v>0</v>
      </c>
      <c r="O98" s="203" t="s">
        <v>132</v>
      </c>
    </row>
    <row r="99" ht="18" thickBot="1"/>
    <row r="100" spans="1:15" ht="30.75" customHeight="1" thickBot="1">
      <c r="A100" s="243" t="s">
        <v>143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5"/>
    </row>
    <row r="101" spans="1:15" ht="18" thickBot="1">
      <c r="A101" s="246" t="s">
        <v>69</v>
      </c>
      <c r="B101" s="248" t="s">
        <v>104</v>
      </c>
      <c r="C101" s="250" t="s">
        <v>25</v>
      </c>
      <c r="D101" s="251"/>
      <c r="E101" s="252"/>
      <c r="F101" s="253" t="s">
        <v>26</v>
      </c>
      <c r="G101" s="254"/>
      <c r="H101" s="255"/>
      <c r="I101" s="253" t="s">
        <v>27</v>
      </c>
      <c r="J101" s="254"/>
      <c r="K101" s="255"/>
      <c r="L101" s="256" t="s">
        <v>54</v>
      </c>
      <c r="M101" s="258" t="s">
        <v>28</v>
      </c>
      <c r="N101" s="260" t="s">
        <v>29</v>
      </c>
      <c r="O101" s="262" t="s">
        <v>30</v>
      </c>
    </row>
    <row r="102" spans="1:15" ht="21" thickBot="1" thickTop="1">
      <c r="A102" s="247"/>
      <c r="B102" s="249"/>
      <c r="C102" s="23" t="s">
        <v>31</v>
      </c>
      <c r="D102" s="24" t="s">
        <v>32</v>
      </c>
      <c r="E102" s="186" t="s">
        <v>33</v>
      </c>
      <c r="F102" s="25" t="s">
        <v>31</v>
      </c>
      <c r="G102" s="24" t="s">
        <v>32</v>
      </c>
      <c r="H102" s="26" t="s">
        <v>33</v>
      </c>
      <c r="I102" s="23" t="s">
        <v>31</v>
      </c>
      <c r="J102" s="24" t="s">
        <v>32</v>
      </c>
      <c r="K102" s="24" t="s">
        <v>33</v>
      </c>
      <c r="L102" s="257"/>
      <c r="M102" s="259"/>
      <c r="N102" s="261"/>
      <c r="O102" s="263"/>
    </row>
    <row r="103" spans="1:15" ht="23.25" thickBot="1">
      <c r="A103" s="235" t="s">
        <v>34</v>
      </c>
      <c r="B103" s="212" t="s">
        <v>103</v>
      </c>
      <c r="C103" s="40">
        <v>20</v>
      </c>
      <c r="D103" s="41">
        <v>236</v>
      </c>
      <c r="E103" s="187">
        <v>250.2</v>
      </c>
      <c r="F103" s="40">
        <v>29</v>
      </c>
      <c r="G103" s="41">
        <v>48</v>
      </c>
      <c r="H103" s="42">
        <v>48</v>
      </c>
      <c r="I103" s="206"/>
      <c r="J103" s="41"/>
      <c r="K103" s="126"/>
      <c r="L103" s="16">
        <f>C103+F103</f>
        <v>49</v>
      </c>
      <c r="M103" s="27">
        <f>E103+H103</f>
        <v>298.2</v>
      </c>
      <c r="N103" s="72">
        <f>D103+G103</f>
        <v>284</v>
      </c>
      <c r="O103" s="122">
        <v>1</v>
      </c>
    </row>
    <row r="104" spans="1:15" ht="23.25" thickBot="1">
      <c r="A104" s="236" t="s">
        <v>36</v>
      </c>
      <c r="B104" s="213" t="s">
        <v>101</v>
      </c>
      <c r="C104" s="45">
        <v>32.5</v>
      </c>
      <c r="D104" s="108">
        <v>270</v>
      </c>
      <c r="E104" s="208">
        <v>309.5</v>
      </c>
      <c r="F104" s="45">
        <v>28</v>
      </c>
      <c r="G104" s="108">
        <v>47</v>
      </c>
      <c r="H104" s="200">
        <v>47</v>
      </c>
      <c r="I104" s="207"/>
      <c r="J104" s="108"/>
      <c r="K104" s="127"/>
      <c r="L104" s="16">
        <f aca="true" t="shared" si="11" ref="L104:L110">C104+F104</f>
        <v>60.5</v>
      </c>
      <c r="M104" s="27">
        <f aca="true" t="shared" si="12" ref="M104:M110">E104+H104</f>
        <v>356.5</v>
      </c>
      <c r="N104" s="72">
        <f aca="true" t="shared" si="13" ref="N104:N110">D104+G104</f>
        <v>317</v>
      </c>
      <c r="O104" s="123">
        <v>2</v>
      </c>
    </row>
    <row r="105" spans="1:15" ht="23.25" thickBot="1">
      <c r="A105" s="236" t="s">
        <v>38</v>
      </c>
      <c r="B105" s="213" t="s">
        <v>19</v>
      </c>
      <c r="C105" s="45">
        <v>27.5</v>
      </c>
      <c r="D105" s="108">
        <v>176</v>
      </c>
      <c r="E105" s="208">
        <v>220.40000000000003</v>
      </c>
      <c r="F105" s="45">
        <v>35</v>
      </c>
      <c r="G105" s="108">
        <v>46</v>
      </c>
      <c r="H105" s="200">
        <v>46</v>
      </c>
      <c r="I105" s="207"/>
      <c r="J105" s="108"/>
      <c r="K105" s="127"/>
      <c r="L105" s="16">
        <f t="shared" si="11"/>
        <v>62.5</v>
      </c>
      <c r="M105" s="27">
        <f t="shared" si="12"/>
        <v>266.40000000000003</v>
      </c>
      <c r="N105" s="72">
        <f t="shared" si="13"/>
        <v>222</v>
      </c>
      <c r="O105" s="123">
        <v>3</v>
      </c>
    </row>
    <row r="106" spans="1:15" ht="23.25" thickBot="1">
      <c r="A106" s="236" t="s">
        <v>40</v>
      </c>
      <c r="B106" s="213" t="s">
        <v>102</v>
      </c>
      <c r="C106" s="45">
        <v>34</v>
      </c>
      <c r="D106" s="108">
        <v>160</v>
      </c>
      <c r="E106" s="208">
        <v>218.89999999999998</v>
      </c>
      <c r="F106" s="45">
        <v>33</v>
      </c>
      <c r="G106" s="108">
        <v>48</v>
      </c>
      <c r="H106" s="200">
        <v>48</v>
      </c>
      <c r="I106" s="207"/>
      <c r="J106" s="108"/>
      <c r="K106" s="127"/>
      <c r="L106" s="16">
        <f t="shared" si="11"/>
        <v>67</v>
      </c>
      <c r="M106" s="27">
        <f t="shared" si="12"/>
        <v>266.9</v>
      </c>
      <c r="N106" s="72">
        <f t="shared" si="13"/>
        <v>208</v>
      </c>
      <c r="O106" s="123">
        <v>4</v>
      </c>
    </row>
    <row r="107" spans="1:15" ht="23.25" thickBot="1">
      <c r="A107" s="236" t="s">
        <v>41</v>
      </c>
      <c r="B107" s="213" t="s">
        <v>60</v>
      </c>
      <c r="C107" s="45">
        <v>48.5</v>
      </c>
      <c r="D107" s="108">
        <v>253</v>
      </c>
      <c r="E107" s="208">
        <v>251.2</v>
      </c>
      <c r="F107" s="45">
        <v>22</v>
      </c>
      <c r="G107" s="108">
        <v>60</v>
      </c>
      <c r="H107" s="200">
        <v>60</v>
      </c>
      <c r="I107" s="207"/>
      <c r="J107" s="108"/>
      <c r="K107" s="127"/>
      <c r="L107" s="16">
        <f t="shared" si="11"/>
        <v>70.5</v>
      </c>
      <c r="M107" s="27">
        <f t="shared" si="12"/>
        <v>311.2</v>
      </c>
      <c r="N107" s="72">
        <f t="shared" si="13"/>
        <v>313</v>
      </c>
      <c r="O107" s="123">
        <v>5</v>
      </c>
    </row>
    <row r="108" spans="1:15" ht="23.25" thickBot="1">
      <c r="A108" s="236" t="s">
        <v>43</v>
      </c>
      <c r="B108" s="213" t="s">
        <v>59</v>
      </c>
      <c r="C108" s="45">
        <v>36.5</v>
      </c>
      <c r="D108" s="108">
        <v>181</v>
      </c>
      <c r="E108" s="208">
        <v>201.2</v>
      </c>
      <c r="F108" s="45">
        <v>35</v>
      </c>
      <c r="G108" s="108">
        <v>33</v>
      </c>
      <c r="H108" s="200">
        <v>33</v>
      </c>
      <c r="I108" s="207"/>
      <c r="J108" s="108"/>
      <c r="K108" s="127"/>
      <c r="L108" s="16">
        <f t="shared" si="11"/>
        <v>71.5</v>
      </c>
      <c r="M108" s="27">
        <f t="shared" si="12"/>
        <v>234.2</v>
      </c>
      <c r="N108" s="72">
        <f t="shared" si="13"/>
        <v>214</v>
      </c>
      <c r="O108" s="123">
        <v>6</v>
      </c>
    </row>
    <row r="109" spans="1:15" ht="23.25" thickBot="1">
      <c r="A109" s="236" t="s">
        <v>45</v>
      </c>
      <c r="B109" s="213" t="s">
        <v>64</v>
      </c>
      <c r="C109" s="45">
        <v>31</v>
      </c>
      <c r="D109" s="108">
        <v>146</v>
      </c>
      <c r="E109" s="208">
        <v>172.10000000000002</v>
      </c>
      <c r="F109" s="45">
        <v>45</v>
      </c>
      <c r="G109" s="108">
        <v>30</v>
      </c>
      <c r="H109" s="200">
        <v>30</v>
      </c>
      <c r="I109" s="207"/>
      <c r="J109" s="108"/>
      <c r="K109" s="127"/>
      <c r="L109" s="16">
        <f t="shared" si="11"/>
        <v>76</v>
      </c>
      <c r="M109" s="27">
        <f t="shared" si="12"/>
        <v>202.10000000000002</v>
      </c>
      <c r="N109" s="72">
        <f t="shared" si="13"/>
        <v>176</v>
      </c>
      <c r="O109" s="123">
        <v>7</v>
      </c>
    </row>
    <row r="110" spans="1:15" ht="23.25" thickBot="1">
      <c r="A110" s="237" t="s">
        <v>47</v>
      </c>
      <c r="B110" s="214" t="s">
        <v>57</v>
      </c>
      <c r="C110" s="46">
        <v>72</v>
      </c>
      <c r="D110" s="47">
        <v>0</v>
      </c>
      <c r="E110" s="209">
        <v>0</v>
      </c>
      <c r="F110" s="46">
        <v>72</v>
      </c>
      <c r="G110" s="47">
        <v>0</v>
      </c>
      <c r="H110" s="201">
        <v>0</v>
      </c>
      <c r="I110" s="210"/>
      <c r="J110" s="47"/>
      <c r="K110" s="128"/>
      <c r="L110" s="16">
        <f t="shared" si="11"/>
        <v>144</v>
      </c>
      <c r="M110" s="27">
        <f t="shared" si="12"/>
        <v>0</v>
      </c>
      <c r="N110" s="72">
        <f t="shared" si="13"/>
        <v>0</v>
      </c>
      <c r="O110" s="211">
        <v>8</v>
      </c>
    </row>
    <row r="112" spans="1:15" s="50" customFormat="1" ht="30.75" customHeight="1" thickBot="1">
      <c r="A112" s="264" t="s">
        <v>135</v>
      </c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</row>
    <row r="113" spans="1:15" ht="18.75" customHeight="1" thickBot="1">
      <c r="A113" s="246" t="s">
        <v>69</v>
      </c>
      <c r="B113" s="266" t="s">
        <v>105</v>
      </c>
      <c r="C113" s="253" t="s">
        <v>66</v>
      </c>
      <c r="D113" s="255"/>
      <c r="E113" s="253" t="s">
        <v>67</v>
      </c>
      <c r="F113" s="255"/>
      <c r="G113" s="253" t="s">
        <v>68</v>
      </c>
      <c r="H113" s="255"/>
      <c r="I113" s="268"/>
      <c r="J113" s="268"/>
      <c r="K113" s="268"/>
      <c r="L113" s="269"/>
      <c r="M113" s="269"/>
      <c r="N113" s="269"/>
      <c r="O113" s="269"/>
    </row>
    <row r="114" spans="1:15" ht="27.75" thickBot="1">
      <c r="A114" s="265"/>
      <c r="B114" s="267"/>
      <c r="C114" s="63" t="s">
        <v>73</v>
      </c>
      <c r="D114" s="64" t="s">
        <v>65</v>
      </c>
      <c r="E114" s="188" t="s">
        <v>73</v>
      </c>
      <c r="F114" s="62" t="s">
        <v>65</v>
      </c>
      <c r="G114" s="63" t="s">
        <v>73</v>
      </c>
      <c r="H114" s="62" t="s">
        <v>65</v>
      </c>
      <c r="I114" s="23"/>
      <c r="J114" s="23"/>
      <c r="K114" s="23"/>
      <c r="L114" s="269"/>
      <c r="M114" s="269"/>
      <c r="N114" s="269"/>
      <c r="O114" s="269"/>
    </row>
    <row r="115" spans="1:15" ht="23.25" customHeight="1">
      <c r="A115" s="238" t="s">
        <v>34</v>
      </c>
      <c r="B115" s="112" t="s">
        <v>78</v>
      </c>
      <c r="C115" s="113">
        <v>33</v>
      </c>
      <c r="D115" s="76">
        <v>17080</v>
      </c>
      <c r="E115" s="189"/>
      <c r="F115" s="76"/>
      <c r="G115" s="114">
        <f>C115+E115</f>
        <v>33</v>
      </c>
      <c r="H115" s="61">
        <f>D115+F115</f>
        <v>17080</v>
      </c>
      <c r="I115" s="67"/>
      <c r="J115" s="67"/>
      <c r="K115" s="32"/>
      <c r="L115" s="33"/>
      <c r="M115" s="49"/>
      <c r="N115" s="34"/>
      <c r="O115" s="35"/>
    </row>
    <row r="116" spans="1:15" ht="23.25" customHeight="1">
      <c r="A116" s="236" t="s">
        <v>36</v>
      </c>
      <c r="B116" s="112" t="s">
        <v>81</v>
      </c>
      <c r="C116" s="113">
        <v>34</v>
      </c>
      <c r="D116" s="115">
        <v>14620</v>
      </c>
      <c r="E116" s="190"/>
      <c r="F116" s="115"/>
      <c r="G116" s="114">
        <f aca="true" t="shared" si="14" ref="G116:G126">C116+E116</f>
        <v>34</v>
      </c>
      <c r="H116" s="61">
        <f aca="true" t="shared" si="15" ref="H116:H126">D116+F116</f>
        <v>14620</v>
      </c>
      <c r="I116" s="67"/>
      <c r="J116" s="67"/>
      <c r="K116" s="32"/>
      <c r="L116" s="33"/>
      <c r="M116" s="49"/>
      <c r="N116" s="34"/>
      <c r="O116" s="35"/>
    </row>
    <row r="117" spans="1:15" ht="23.25" customHeight="1">
      <c r="A117" s="236" t="s">
        <v>38</v>
      </c>
      <c r="B117" s="112" t="s">
        <v>134</v>
      </c>
      <c r="C117" s="113">
        <v>36</v>
      </c>
      <c r="D117" s="115">
        <v>17600</v>
      </c>
      <c r="E117" s="190"/>
      <c r="F117" s="115"/>
      <c r="G117" s="114">
        <f t="shared" si="14"/>
        <v>36</v>
      </c>
      <c r="H117" s="61">
        <f t="shared" si="15"/>
        <v>17600</v>
      </c>
      <c r="I117" s="67"/>
      <c r="J117" s="67"/>
      <c r="K117" s="32"/>
      <c r="L117" s="33"/>
      <c r="M117" s="49"/>
      <c r="N117" s="34"/>
      <c r="O117" s="35"/>
    </row>
    <row r="118" spans="1:15" ht="23.25" customHeight="1">
      <c r="A118" s="236" t="s">
        <v>40</v>
      </c>
      <c r="B118" s="112" t="s">
        <v>85</v>
      </c>
      <c r="C118" s="113">
        <v>36</v>
      </c>
      <c r="D118" s="115">
        <v>13560</v>
      </c>
      <c r="E118" s="190"/>
      <c r="F118" s="115"/>
      <c r="G118" s="114">
        <f t="shared" si="14"/>
        <v>36</v>
      </c>
      <c r="H118" s="61">
        <f t="shared" si="15"/>
        <v>13560</v>
      </c>
      <c r="I118" s="111"/>
      <c r="J118" s="67"/>
      <c r="K118" s="32"/>
      <c r="L118" s="33"/>
      <c r="M118" s="49"/>
      <c r="N118" s="34"/>
      <c r="O118" s="35"/>
    </row>
    <row r="119" spans="1:15" ht="23.25" customHeight="1">
      <c r="A119" s="236" t="s">
        <v>41</v>
      </c>
      <c r="B119" s="112" t="s">
        <v>86</v>
      </c>
      <c r="C119" s="113">
        <v>39</v>
      </c>
      <c r="D119" s="115">
        <v>11800</v>
      </c>
      <c r="E119" s="190"/>
      <c r="F119" s="115"/>
      <c r="G119" s="114">
        <f t="shared" si="14"/>
        <v>39</v>
      </c>
      <c r="H119" s="61">
        <f t="shared" si="15"/>
        <v>11800</v>
      </c>
      <c r="I119" s="111"/>
      <c r="J119" s="67"/>
      <c r="K119" s="32"/>
      <c r="L119" s="33"/>
      <c r="M119" s="49"/>
      <c r="N119" s="34"/>
      <c r="O119" s="35"/>
    </row>
    <row r="120" spans="1:15" ht="23.25" customHeight="1">
      <c r="A120" s="236" t="s">
        <v>43</v>
      </c>
      <c r="B120" s="112" t="s">
        <v>83</v>
      </c>
      <c r="C120" s="113">
        <v>43</v>
      </c>
      <c r="D120" s="115">
        <v>11180</v>
      </c>
      <c r="E120" s="190"/>
      <c r="F120" s="115"/>
      <c r="G120" s="114">
        <f t="shared" si="14"/>
        <v>43</v>
      </c>
      <c r="H120" s="61">
        <f t="shared" si="15"/>
        <v>11180</v>
      </c>
      <c r="I120" s="67"/>
      <c r="J120" s="67"/>
      <c r="K120" s="32"/>
      <c r="L120" s="33"/>
      <c r="M120" s="49"/>
      <c r="N120" s="34"/>
      <c r="O120" s="35"/>
    </row>
    <row r="121" spans="1:15" ht="23.25" customHeight="1">
      <c r="A121" s="236" t="s">
        <v>45</v>
      </c>
      <c r="B121" s="112" t="s">
        <v>80</v>
      </c>
      <c r="C121" s="113">
        <v>46</v>
      </c>
      <c r="D121" s="115">
        <v>13300</v>
      </c>
      <c r="E121" s="190"/>
      <c r="F121" s="115"/>
      <c r="G121" s="114">
        <f t="shared" si="14"/>
        <v>46</v>
      </c>
      <c r="H121" s="61">
        <f t="shared" si="15"/>
        <v>13300</v>
      </c>
      <c r="I121" s="67"/>
      <c r="J121" s="67"/>
      <c r="K121" s="32"/>
      <c r="L121" s="33"/>
      <c r="M121" s="49"/>
      <c r="N121" s="34"/>
      <c r="O121" s="35"/>
    </row>
    <row r="122" spans="1:15" ht="23.25" customHeight="1">
      <c r="A122" s="236" t="s">
        <v>47</v>
      </c>
      <c r="B122" s="112" t="s">
        <v>92</v>
      </c>
      <c r="C122" s="113">
        <v>47</v>
      </c>
      <c r="D122" s="115">
        <v>11460</v>
      </c>
      <c r="E122" s="190"/>
      <c r="F122" s="115"/>
      <c r="G122" s="114">
        <f t="shared" si="14"/>
        <v>47</v>
      </c>
      <c r="H122" s="61">
        <f t="shared" si="15"/>
        <v>11460</v>
      </c>
      <c r="I122" s="67"/>
      <c r="J122" s="67"/>
      <c r="K122" s="32"/>
      <c r="L122" s="33"/>
      <c r="M122" s="49"/>
      <c r="N122" s="34"/>
      <c r="O122" s="35"/>
    </row>
    <row r="123" spans="1:15" ht="23.25" customHeight="1">
      <c r="A123" s="236" t="s">
        <v>48</v>
      </c>
      <c r="B123" s="112" t="s">
        <v>79</v>
      </c>
      <c r="C123" s="113">
        <v>55</v>
      </c>
      <c r="D123" s="115">
        <v>7000</v>
      </c>
      <c r="E123" s="190"/>
      <c r="F123" s="115"/>
      <c r="G123" s="114">
        <f t="shared" si="14"/>
        <v>55</v>
      </c>
      <c r="H123" s="61">
        <f t="shared" si="15"/>
        <v>7000</v>
      </c>
      <c r="I123" s="67"/>
      <c r="J123" s="67"/>
      <c r="K123" s="32"/>
      <c r="L123" s="33"/>
      <c r="M123" s="49"/>
      <c r="N123" s="34"/>
      <c r="O123" s="35"/>
    </row>
    <row r="124" spans="1:15" ht="23.25" customHeight="1">
      <c r="A124" s="236" t="s">
        <v>50</v>
      </c>
      <c r="B124" s="112" t="s">
        <v>82</v>
      </c>
      <c r="C124" s="113"/>
      <c r="D124" s="115"/>
      <c r="E124" s="190"/>
      <c r="F124" s="115"/>
      <c r="G124" s="114">
        <f t="shared" si="14"/>
        <v>0</v>
      </c>
      <c r="H124" s="61">
        <f t="shared" si="15"/>
        <v>0</v>
      </c>
      <c r="I124" s="67"/>
      <c r="J124" s="67"/>
      <c r="K124" s="32"/>
      <c r="L124" s="33"/>
      <c r="M124" s="49"/>
      <c r="N124" s="34"/>
      <c r="O124" s="35"/>
    </row>
    <row r="125" spans="1:15" ht="27.75" customHeight="1">
      <c r="A125" s="236" t="s">
        <v>51</v>
      </c>
      <c r="B125" s="112" t="s">
        <v>61</v>
      </c>
      <c r="C125" s="113"/>
      <c r="D125" s="115"/>
      <c r="E125" s="190"/>
      <c r="F125" s="115"/>
      <c r="G125" s="114">
        <f t="shared" si="14"/>
        <v>0</v>
      </c>
      <c r="H125" s="61">
        <f t="shared" si="15"/>
        <v>0</v>
      </c>
      <c r="I125" s="67"/>
      <c r="J125" s="67"/>
      <c r="K125" s="32"/>
      <c r="L125" s="33"/>
      <c r="M125" s="49"/>
      <c r="N125" s="34"/>
      <c r="O125" s="35"/>
    </row>
    <row r="126" spans="1:15" ht="23.25" customHeight="1" thickBot="1">
      <c r="A126" s="239" t="s">
        <v>52</v>
      </c>
      <c r="B126" s="112" t="s">
        <v>78</v>
      </c>
      <c r="C126" s="116"/>
      <c r="D126" s="117"/>
      <c r="E126" s="191"/>
      <c r="F126" s="117"/>
      <c r="G126" s="118">
        <f t="shared" si="14"/>
        <v>0</v>
      </c>
      <c r="H126" s="119">
        <f t="shared" si="15"/>
        <v>0</v>
      </c>
      <c r="I126" s="67"/>
      <c r="J126" s="67"/>
      <c r="K126" s="32"/>
      <c r="L126" s="33"/>
      <c r="M126" s="49"/>
      <c r="N126" s="34"/>
      <c r="O126" s="35"/>
    </row>
    <row r="127" spans="1:15" ht="23.25" customHeight="1" thickBot="1">
      <c r="A127" s="48"/>
      <c r="B127" s="65"/>
      <c r="C127" s="66"/>
      <c r="D127" s="66"/>
      <c r="E127" s="192"/>
      <c r="F127" s="66"/>
      <c r="G127" s="67"/>
      <c r="H127" s="67"/>
      <c r="I127" s="30"/>
      <c r="J127" s="31"/>
      <c r="K127" s="32"/>
      <c r="L127" s="33"/>
      <c r="M127" s="49"/>
      <c r="N127" s="34"/>
      <c r="O127" s="35"/>
    </row>
    <row r="128" spans="1:15" ht="29.25" customHeight="1" thickBot="1">
      <c r="A128" s="339" t="s">
        <v>137</v>
      </c>
      <c r="B128" s="340"/>
      <c r="C128" s="340"/>
      <c r="D128" s="340"/>
      <c r="E128" s="340"/>
      <c r="F128" s="340"/>
      <c r="G128" s="340"/>
      <c r="H128" s="341"/>
      <c r="I128" s="30"/>
      <c r="J128" s="31"/>
      <c r="K128" s="32"/>
      <c r="L128" s="33"/>
      <c r="M128" s="49"/>
      <c r="N128" s="34"/>
      <c r="O128" s="35"/>
    </row>
    <row r="129" spans="1:15" ht="23.25" customHeight="1" thickBot="1">
      <c r="A129" s="246" t="s">
        <v>69</v>
      </c>
      <c r="B129" s="266" t="s">
        <v>105</v>
      </c>
      <c r="C129" s="253" t="s">
        <v>66</v>
      </c>
      <c r="D129" s="255"/>
      <c r="E129" s="253" t="s">
        <v>67</v>
      </c>
      <c r="F129" s="255"/>
      <c r="G129" s="253" t="s">
        <v>68</v>
      </c>
      <c r="H129" s="255"/>
      <c r="I129" s="30"/>
      <c r="J129" s="31"/>
      <c r="K129" s="32"/>
      <c r="L129" s="33"/>
      <c r="M129" s="49"/>
      <c r="N129" s="34"/>
      <c r="O129" s="35"/>
    </row>
    <row r="130" spans="1:15" ht="23.25" customHeight="1" thickBot="1">
      <c r="A130" s="265"/>
      <c r="B130" s="267"/>
      <c r="C130" s="63" t="s">
        <v>73</v>
      </c>
      <c r="D130" s="64" t="s">
        <v>65</v>
      </c>
      <c r="E130" s="188" t="s">
        <v>73</v>
      </c>
      <c r="F130" s="62" t="s">
        <v>65</v>
      </c>
      <c r="G130" s="63" t="s">
        <v>73</v>
      </c>
      <c r="H130" s="62" t="s">
        <v>65</v>
      </c>
      <c r="I130" s="30"/>
      <c r="J130" s="31"/>
      <c r="K130" s="32"/>
      <c r="L130" s="33"/>
      <c r="M130" s="49"/>
      <c r="N130" s="34"/>
      <c r="O130" s="35"/>
    </row>
    <row r="131" spans="1:15" ht="23.25" customHeight="1">
      <c r="A131" s="238" t="s">
        <v>34</v>
      </c>
      <c r="B131" s="51" t="s">
        <v>82</v>
      </c>
      <c r="C131" s="52">
        <v>31</v>
      </c>
      <c r="D131" s="53">
        <v>50820</v>
      </c>
      <c r="E131" s="193"/>
      <c r="F131" s="53"/>
      <c r="G131" s="60">
        <f>C131+E131</f>
        <v>31</v>
      </c>
      <c r="H131" s="61">
        <f>D131+F131</f>
        <v>50820</v>
      </c>
      <c r="I131" s="30"/>
      <c r="J131" s="31"/>
      <c r="K131" s="32"/>
      <c r="L131" s="33"/>
      <c r="M131" s="49"/>
      <c r="N131" s="34"/>
      <c r="O131" s="35"/>
    </row>
    <row r="132" spans="1:15" ht="23.25" customHeight="1">
      <c r="A132" s="236" t="s">
        <v>36</v>
      </c>
      <c r="B132" s="54" t="s">
        <v>63</v>
      </c>
      <c r="C132" s="55">
        <v>31</v>
      </c>
      <c r="D132" s="56">
        <v>50640</v>
      </c>
      <c r="E132" s="194"/>
      <c r="F132" s="56"/>
      <c r="G132" s="60">
        <f aca="true" t="shared" si="16" ref="G132:G142">C132+E132</f>
        <v>31</v>
      </c>
      <c r="H132" s="61">
        <f aca="true" t="shared" si="17" ref="H132:H142">D132+F132</f>
        <v>50640</v>
      </c>
      <c r="I132" s="30"/>
      <c r="J132" s="31"/>
      <c r="K132" s="32"/>
      <c r="L132" s="33"/>
      <c r="M132" s="49"/>
      <c r="N132" s="34"/>
      <c r="O132" s="35"/>
    </row>
    <row r="133" spans="1:15" ht="23.25" customHeight="1">
      <c r="A133" s="236" t="s">
        <v>38</v>
      </c>
      <c r="B133" s="54" t="s">
        <v>76</v>
      </c>
      <c r="C133" s="55">
        <v>34</v>
      </c>
      <c r="D133" s="56">
        <v>48320</v>
      </c>
      <c r="E133" s="194"/>
      <c r="F133" s="56"/>
      <c r="G133" s="60">
        <f t="shared" si="16"/>
        <v>34</v>
      </c>
      <c r="H133" s="61">
        <f t="shared" si="17"/>
        <v>48320</v>
      </c>
      <c r="I133" s="30"/>
      <c r="J133" s="31"/>
      <c r="K133" s="32"/>
      <c r="L133" s="33"/>
      <c r="M133" s="49"/>
      <c r="N133" s="34"/>
      <c r="O133" s="35"/>
    </row>
    <row r="134" spans="1:15" ht="23.25" customHeight="1">
      <c r="A134" s="236" t="s">
        <v>40</v>
      </c>
      <c r="B134" s="54" t="s">
        <v>72</v>
      </c>
      <c r="C134" s="55">
        <v>39</v>
      </c>
      <c r="D134" s="56">
        <v>40640</v>
      </c>
      <c r="E134" s="194"/>
      <c r="F134" s="56"/>
      <c r="G134" s="60">
        <f t="shared" si="16"/>
        <v>39</v>
      </c>
      <c r="H134" s="61">
        <f t="shared" si="17"/>
        <v>40640</v>
      </c>
      <c r="I134" s="30"/>
      <c r="J134" s="31"/>
      <c r="K134" s="32"/>
      <c r="L134" s="33"/>
      <c r="M134" s="49"/>
      <c r="N134" s="34"/>
      <c r="O134" s="35"/>
    </row>
    <row r="135" spans="1:15" ht="23.25" customHeight="1">
      <c r="A135" s="236" t="s">
        <v>41</v>
      </c>
      <c r="B135" s="54" t="s">
        <v>88</v>
      </c>
      <c r="C135" s="55">
        <v>41</v>
      </c>
      <c r="D135" s="56">
        <v>42280</v>
      </c>
      <c r="E135" s="194"/>
      <c r="F135" s="56"/>
      <c r="G135" s="60">
        <f t="shared" si="16"/>
        <v>41</v>
      </c>
      <c r="H135" s="61">
        <f t="shared" si="17"/>
        <v>42280</v>
      </c>
      <c r="I135" s="30"/>
      <c r="J135" s="31"/>
      <c r="K135" s="32"/>
      <c r="L135" s="33"/>
      <c r="M135" s="49"/>
      <c r="N135" s="34"/>
      <c r="O135" s="35"/>
    </row>
    <row r="136" spans="1:15" ht="23.25" customHeight="1">
      <c r="A136" s="236" t="s">
        <v>43</v>
      </c>
      <c r="B136" s="54" t="s">
        <v>62</v>
      </c>
      <c r="C136" s="55">
        <v>42</v>
      </c>
      <c r="D136" s="56">
        <v>36620</v>
      </c>
      <c r="E136" s="194"/>
      <c r="F136" s="56"/>
      <c r="G136" s="60">
        <f t="shared" si="16"/>
        <v>42</v>
      </c>
      <c r="H136" s="61">
        <f t="shared" si="17"/>
        <v>36620</v>
      </c>
      <c r="I136" s="30"/>
      <c r="J136" s="31"/>
      <c r="K136" s="32"/>
      <c r="L136" s="33"/>
      <c r="M136" s="49"/>
      <c r="N136" s="34"/>
      <c r="O136" s="35"/>
    </row>
    <row r="137" spans="1:15" ht="23.25" customHeight="1">
      <c r="A137" s="236" t="s">
        <v>45</v>
      </c>
      <c r="B137" s="54" t="s">
        <v>70</v>
      </c>
      <c r="C137" s="55">
        <v>54</v>
      </c>
      <c r="D137" s="56">
        <v>30520</v>
      </c>
      <c r="E137" s="194"/>
      <c r="F137" s="56"/>
      <c r="G137" s="60">
        <f t="shared" si="16"/>
        <v>54</v>
      </c>
      <c r="H137" s="61">
        <f t="shared" si="17"/>
        <v>30520</v>
      </c>
      <c r="I137" s="30"/>
      <c r="J137" s="31"/>
      <c r="K137" s="32"/>
      <c r="L137" s="33"/>
      <c r="M137" s="49"/>
      <c r="N137" s="34"/>
      <c r="O137" s="35"/>
    </row>
    <row r="138" spans="1:15" ht="23.25" customHeight="1">
      <c r="A138" s="236" t="s">
        <v>47</v>
      </c>
      <c r="B138" s="54" t="s">
        <v>71</v>
      </c>
      <c r="C138" s="55">
        <v>61</v>
      </c>
      <c r="D138" s="56">
        <v>18720</v>
      </c>
      <c r="E138" s="194"/>
      <c r="F138" s="56"/>
      <c r="G138" s="60">
        <f t="shared" si="16"/>
        <v>61</v>
      </c>
      <c r="H138" s="61">
        <f t="shared" si="17"/>
        <v>18720</v>
      </c>
      <c r="I138" s="30"/>
      <c r="J138" s="31"/>
      <c r="K138" s="32"/>
      <c r="L138" s="33"/>
      <c r="M138" s="49"/>
      <c r="N138" s="34"/>
      <c r="O138" s="35"/>
    </row>
    <row r="139" spans="1:15" ht="23.25" customHeight="1">
      <c r="A139" s="236" t="s">
        <v>48</v>
      </c>
      <c r="B139" s="54" t="s">
        <v>87</v>
      </c>
      <c r="C139" s="55">
        <v>65</v>
      </c>
      <c r="D139" s="56">
        <v>18040</v>
      </c>
      <c r="E139" s="194"/>
      <c r="F139" s="56"/>
      <c r="G139" s="60">
        <f t="shared" si="16"/>
        <v>65</v>
      </c>
      <c r="H139" s="61">
        <f t="shared" si="17"/>
        <v>18040</v>
      </c>
      <c r="I139" s="30"/>
      <c r="J139" s="31"/>
      <c r="K139" s="32"/>
      <c r="L139" s="33"/>
      <c r="M139" s="49"/>
      <c r="N139" s="34"/>
      <c r="O139" s="35"/>
    </row>
    <row r="140" spans="1:15" ht="23.25" customHeight="1">
      <c r="A140" s="236" t="s">
        <v>50</v>
      </c>
      <c r="B140" s="54" t="s">
        <v>136</v>
      </c>
      <c r="C140" s="55">
        <v>68</v>
      </c>
      <c r="D140" s="56">
        <v>16360</v>
      </c>
      <c r="E140" s="194"/>
      <c r="F140" s="56"/>
      <c r="G140" s="60">
        <f t="shared" si="16"/>
        <v>68</v>
      </c>
      <c r="H140" s="61">
        <f t="shared" si="17"/>
        <v>16360</v>
      </c>
      <c r="I140" s="30"/>
      <c r="J140" s="31"/>
      <c r="K140" s="32"/>
      <c r="L140" s="33"/>
      <c r="M140" s="49"/>
      <c r="N140" s="34"/>
      <c r="O140" s="35"/>
    </row>
    <row r="141" spans="1:15" ht="23.25" customHeight="1">
      <c r="A141" s="236" t="s">
        <v>51</v>
      </c>
      <c r="B141" s="54" t="s">
        <v>84</v>
      </c>
      <c r="C141" s="55">
        <v>75</v>
      </c>
      <c r="D141" s="56">
        <v>13760</v>
      </c>
      <c r="E141" s="194"/>
      <c r="F141" s="56"/>
      <c r="G141" s="60">
        <f t="shared" si="16"/>
        <v>75</v>
      </c>
      <c r="H141" s="61">
        <f t="shared" si="17"/>
        <v>13760</v>
      </c>
      <c r="I141" s="30"/>
      <c r="J141" s="31"/>
      <c r="K141" s="32"/>
      <c r="L141" s="33"/>
      <c r="M141" s="49"/>
      <c r="N141" s="34"/>
      <c r="O141" s="35"/>
    </row>
    <row r="142" spans="1:15" ht="23.25" customHeight="1" thickBot="1">
      <c r="A142" s="239" t="s">
        <v>52</v>
      </c>
      <c r="B142" s="57" t="s">
        <v>61</v>
      </c>
      <c r="C142" s="58">
        <v>104</v>
      </c>
      <c r="D142" s="59">
        <v>0</v>
      </c>
      <c r="E142" s="195"/>
      <c r="F142" s="59"/>
      <c r="G142" s="60">
        <f t="shared" si="16"/>
        <v>104</v>
      </c>
      <c r="H142" s="61">
        <f t="shared" si="17"/>
        <v>0</v>
      </c>
      <c r="I142" s="30"/>
      <c r="J142" s="31"/>
      <c r="K142" s="32"/>
      <c r="L142" s="33"/>
      <c r="M142" s="49"/>
      <c r="N142" s="34"/>
      <c r="O142" s="35"/>
    </row>
    <row r="143" spans="1:15" ht="23.25" customHeight="1" thickBot="1">
      <c r="A143" s="48"/>
      <c r="B143" s="65"/>
      <c r="C143" s="66"/>
      <c r="D143" s="66"/>
      <c r="E143" s="192"/>
      <c r="F143" s="66"/>
      <c r="G143" s="67"/>
      <c r="H143" s="67"/>
      <c r="I143" s="30"/>
      <c r="J143" s="31"/>
      <c r="K143" s="32"/>
      <c r="L143" s="33"/>
      <c r="M143" s="49"/>
      <c r="N143" s="34"/>
      <c r="O143" s="35"/>
    </row>
    <row r="144" spans="1:15" ht="30" customHeight="1" thickBot="1">
      <c r="A144" s="339" t="s">
        <v>141</v>
      </c>
      <c r="B144" s="340"/>
      <c r="C144" s="340"/>
      <c r="D144" s="340"/>
      <c r="E144" s="340"/>
      <c r="F144" s="340"/>
      <c r="G144" s="340"/>
      <c r="H144" s="341"/>
      <c r="I144" s="30"/>
      <c r="J144" s="31"/>
      <c r="K144" s="32"/>
      <c r="L144" s="33"/>
      <c r="M144" s="49"/>
      <c r="N144" s="34"/>
      <c r="O144" s="35"/>
    </row>
    <row r="145" spans="1:15" ht="23.25" customHeight="1" thickBot="1">
      <c r="A145" s="48"/>
      <c r="B145" s="65"/>
      <c r="C145" s="66"/>
      <c r="D145" s="66"/>
      <c r="E145" s="192"/>
      <c r="F145" s="66"/>
      <c r="G145" s="67"/>
      <c r="H145" s="67"/>
      <c r="I145" s="30"/>
      <c r="J145" s="31"/>
      <c r="K145" s="32"/>
      <c r="L145" s="33"/>
      <c r="M145" s="49"/>
      <c r="N145" s="34"/>
      <c r="O145" s="35"/>
    </row>
    <row r="146" spans="1:15" ht="30" customHeight="1" thickBot="1">
      <c r="A146" s="339" t="s">
        <v>140</v>
      </c>
      <c r="B146" s="340"/>
      <c r="C146" s="340"/>
      <c r="D146" s="340"/>
      <c r="E146" s="340"/>
      <c r="F146" s="340"/>
      <c r="G146" s="340"/>
      <c r="H146" s="341"/>
      <c r="I146" s="30"/>
      <c r="J146" s="31"/>
      <c r="K146" s="32"/>
      <c r="L146" s="33"/>
      <c r="M146" s="49"/>
      <c r="N146" s="34"/>
      <c r="O146" s="35"/>
    </row>
    <row r="147" spans="1:15" ht="23.25" customHeight="1" thickBot="1">
      <c r="A147" s="246" t="s">
        <v>69</v>
      </c>
      <c r="B147" s="266" t="s">
        <v>105</v>
      </c>
      <c r="C147" s="253" t="s">
        <v>66</v>
      </c>
      <c r="D147" s="255"/>
      <c r="E147" s="253" t="s">
        <v>67</v>
      </c>
      <c r="F147" s="255"/>
      <c r="G147" s="253" t="s">
        <v>68</v>
      </c>
      <c r="H147" s="255"/>
      <c r="I147" s="30"/>
      <c r="J147" s="31"/>
      <c r="K147" s="32"/>
      <c r="L147" s="33"/>
      <c r="M147" s="49"/>
      <c r="N147" s="34"/>
      <c r="O147" s="35"/>
    </row>
    <row r="148" spans="1:15" ht="23.25" customHeight="1" thickBot="1">
      <c r="A148" s="265"/>
      <c r="B148" s="267"/>
      <c r="C148" s="77" t="s">
        <v>73</v>
      </c>
      <c r="D148" s="78" t="s">
        <v>65</v>
      </c>
      <c r="E148" s="196" t="s">
        <v>73</v>
      </c>
      <c r="F148" s="62" t="s">
        <v>65</v>
      </c>
      <c r="G148" s="224" t="s">
        <v>73</v>
      </c>
      <c r="H148" s="225" t="s">
        <v>65</v>
      </c>
      <c r="I148" s="30"/>
      <c r="J148" s="31"/>
      <c r="K148" s="32"/>
      <c r="L148" s="33"/>
      <c r="M148" s="49"/>
      <c r="N148" s="34"/>
      <c r="O148" s="35"/>
    </row>
    <row r="149" spans="1:15" ht="23.25" customHeight="1">
      <c r="A149" s="240" t="s">
        <v>34</v>
      </c>
      <c r="B149" s="69" t="s">
        <v>77</v>
      </c>
      <c r="C149" s="70">
        <v>33</v>
      </c>
      <c r="D149" s="71">
        <v>47980</v>
      </c>
      <c r="E149" s="197"/>
      <c r="F149" s="220"/>
      <c r="G149" s="226">
        <f>C149+E149</f>
        <v>33</v>
      </c>
      <c r="H149" s="68">
        <f>D149+F149</f>
        <v>47980</v>
      </c>
      <c r="I149" s="30"/>
      <c r="J149" s="31"/>
      <c r="K149" s="32"/>
      <c r="L149" s="33"/>
      <c r="M149" s="49"/>
      <c r="N149" s="34"/>
      <c r="O149" s="35"/>
    </row>
    <row r="150" spans="1:15" ht="23.25" customHeight="1">
      <c r="A150" s="241" t="s">
        <v>36</v>
      </c>
      <c r="B150" s="69" t="s">
        <v>91</v>
      </c>
      <c r="C150" s="79">
        <v>37</v>
      </c>
      <c r="D150" s="80">
        <v>35680</v>
      </c>
      <c r="E150" s="198"/>
      <c r="F150" s="221"/>
      <c r="G150" s="227">
        <f aca="true" t="shared" si="18" ref="G150:G159">C150+E150</f>
        <v>37</v>
      </c>
      <c r="H150" s="228">
        <f aca="true" t="shared" si="19" ref="H150:H158">D150+F150</f>
        <v>35680</v>
      </c>
      <c r="I150" s="30"/>
      <c r="J150" s="31"/>
      <c r="K150" s="32"/>
      <c r="L150" s="33"/>
      <c r="M150" s="49"/>
      <c r="N150" s="34"/>
      <c r="O150" s="35"/>
    </row>
    <row r="151" spans="1:15" ht="23.25" customHeight="1">
      <c r="A151" s="241" t="s">
        <v>38</v>
      </c>
      <c r="B151" s="69" t="s">
        <v>138</v>
      </c>
      <c r="C151" s="79">
        <v>48</v>
      </c>
      <c r="D151" s="80">
        <v>37760</v>
      </c>
      <c r="E151" s="198"/>
      <c r="F151" s="221"/>
      <c r="G151" s="227">
        <f t="shared" si="18"/>
        <v>48</v>
      </c>
      <c r="H151" s="228">
        <f t="shared" si="19"/>
        <v>37760</v>
      </c>
      <c r="I151" s="30"/>
      <c r="J151" s="31"/>
      <c r="K151" s="32"/>
      <c r="L151" s="33"/>
      <c r="M151" s="49"/>
      <c r="N151" s="34"/>
      <c r="O151" s="35"/>
    </row>
    <row r="152" spans="1:15" ht="23.25" customHeight="1">
      <c r="A152" s="241" t="s">
        <v>40</v>
      </c>
      <c r="B152" s="69" t="s">
        <v>19</v>
      </c>
      <c r="C152" s="79">
        <v>49</v>
      </c>
      <c r="D152" s="80">
        <v>28220</v>
      </c>
      <c r="E152" s="198"/>
      <c r="F152" s="221"/>
      <c r="G152" s="227">
        <f t="shared" si="18"/>
        <v>49</v>
      </c>
      <c r="H152" s="228">
        <f t="shared" si="19"/>
        <v>28220</v>
      </c>
      <c r="I152" s="30"/>
      <c r="J152" s="31"/>
      <c r="K152" s="32"/>
      <c r="L152" s="33"/>
      <c r="M152" s="49"/>
      <c r="N152" s="34"/>
      <c r="O152" s="35"/>
    </row>
    <row r="153" spans="1:15" ht="23.25" customHeight="1">
      <c r="A153" s="241" t="s">
        <v>41</v>
      </c>
      <c r="B153" s="69" t="s">
        <v>139</v>
      </c>
      <c r="C153" s="79">
        <v>50</v>
      </c>
      <c r="D153" s="80">
        <v>31660</v>
      </c>
      <c r="E153" s="198"/>
      <c r="F153" s="221"/>
      <c r="G153" s="227">
        <f t="shared" si="18"/>
        <v>50</v>
      </c>
      <c r="H153" s="228">
        <f t="shared" si="19"/>
        <v>31660</v>
      </c>
      <c r="I153" s="30"/>
      <c r="J153" s="31"/>
      <c r="K153" s="32"/>
      <c r="L153" s="33"/>
      <c r="M153" s="49"/>
      <c r="N153" s="34"/>
      <c r="O153" s="35"/>
    </row>
    <row r="154" spans="1:15" ht="25.5" customHeight="1">
      <c r="A154" s="241" t="s">
        <v>43</v>
      </c>
      <c r="B154" s="69" t="s">
        <v>89</v>
      </c>
      <c r="C154" s="79">
        <v>53</v>
      </c>
      <c r="D154" s="80">
        <v>31320</v>
      </c>
      <c r="E154" s="198"/>
      <c r="F154" s="221"/>
      <c r="G154" s="227">
        <f t="shared" si="18"/>
        <v>53</v>
      </c>
      <c r="H154" s="228">
        <f t="shared" si="19"/>
        <v>31320</v>
      </c>
      <c r="I154" s="30"/>
      <c r="J154" s="31"/>
      <c r="K154" s="32"/>
      <c r="L154" s="33"/>
      <c r="M154" s="49"/>
      <c r="N154" s="34"/>
      <c r="O154" s="35"/>
    </row>
    <row r="155" spans="1:15" ht="23.25" customHeight="1">
      <c r="A155" s="241" t="s">
        <v>45</v>
      </c>
      <c r="B155" s="69" t="s">
        <v>64</v>
      </c>
      <c r="C155" s="79">
        <v>55</v>
      </c>
      <c r="D155" s="80">
        <v>22840</v>
      </c>
      <c r="E155" s="198"/>
      <c r="F155" s="221"/>
      <c r="G155" s="227">
        <f t="shared" si="18"/>
        <v>55</v>
      </c>
      <c r="H155" s="228">
        <f t="shared" si="19"/>
        <v>22840</v>
      </c>
      <c r="I155" s="30"/>
      <c r="J155" s="31"/>
      <c r="K155" s="32"/>
      <c r="L155" s="33"/>
      <c r="M155" s="49"/>
      <c r="N155" s="34"/>
      <c r="O155" s="35"/>
    </row>
    <row r="156" spans="1:15" ht="23.25" customHeight="1">
      <c r="A156" s="241" t="s">
        <v>47</v>
      </c>
      <c r="B156" s="69" t="s">
        <v>74</v>
      </c>
      <c r="C156" s="79">
        <v>58</v>
      </c>
      <c r="D156" s="80">
        <v>32600</v>
      </c>
      <c r="E156" s="198"/>
      <c r="F156" s="221"/>
      <c r="G156" s="227">
        <f t="shared" si="18"/>
        <v>58</v>
      </c>
      <c r="H156" s="228">
        <f t="shared" si="19"/>
        <v>32600</v>
      </c>
      <c r="I156" s="30"/>
      <c r="J156" s="31"/>
      <c r="K156" s="32"/>
      <c r="L156" s="33"/>
      <c r="M156" s="49"/>
      <c r="N156" s="34"/>
      <c r="O156" s="35"/>
    </row>
    <row r="157" spans="1:15" ht="23.25" customHeight="1">
      <c r="A157" s="241" t="s">
        <v>48</v>
      </c>
      <c r="B157" s="69" t="s">
        <v>56</v>
      </c>
      <c r="C157" s="79">
        <v>59</v>
      </c>
      <c r="D157" s="80">
        <v>23060</v>
      </c>
      <c r="E157" s="198"/>
      <c r="F157" s="221"/>
      <c r="G157" s="227">
        <f t="shared" si="18"/>
        <v>59</v>
      </c>
      <c r="H157" s="228">
        <f t="shared" si="19"/>
        <v>23060</v>
      </c>
      <c r="I157" s="30"/>
      <c r="J157" s="31"/>
      <c r="K157" s="32"/>
      <c r="L157" s="33"/>
      <c r="M157" s="49"/>
      <c r="N157" s="34"/>
      <c r="O157" s="35"/>
    </row>
    <row r="158" spans="1:15" ht="23.25" customHeight="1">
      <c r="A158" s="242" t="s">
        <v>50</v>
      </c>
      <c r="B158" s="219" t="s">
        <v>75</v>
      </c>
      <c r="C158" s="215">
        <v>60</v>
      </c>
      <c r="D158" s="216">
        <v>23340</v>
      </c>
      <c r="E158" s="217"/>
      <c r="F158" s="222"/>
      <c r="G158" s="227">
        <f t="shared" si="18"/>
        <v>60</v>
      </c>
      <c r="H158" s="228">
        <f t="shared" si="19"/>
        <v>23340</v>
      </c>
      <c r="I158" s="30"/>
      <c r="J158" s="31"/>
      <c r="K158" s="32"/>
      <c r="L158" s="33"/>
      <c r="M158" s="49"/>
      <c r="N158" s="34"/>
      <c r="O158" s="35"/>
    </row>
    <row r="159" spans="1:15" ht="23.25" customHeight="1" thickBot="1">
      <c r="A159" s="237" t="s">
        <v>51</v>
      </c>
      <c r="B159" s="218" t="s">
        <v>90</v>
      </c>
      <c r="C159" s="81">
        <v>96</v>
      </c>
      <c r="D159" s="82">
        <v>0</v>
      </c>
      <c r="E159" s="199"/>
      <c r="F159" s="223"/>
      <c r="G159" s="229">
        <f t="shared" si="18"/>
        <v>96</v>
      </c>
      <c r="H159" s="230">
        <v>0</v>
      </c>
      <c r="I159" s="30"/>
      <c r="J159" s="31"/>
      <c r="K159" s="32"/>
      <c r="L159" s="33"/>
      <c r="M159" s="49"/>
      <c r="N159" s="34"/>
      <c r="O159" s="35"/>
    </row>
    <row r="160" spans="1:15" ht="23.25" customHeight="1">
      <c r="A160" s="48"/>
      <c r="B160" s="65"/>
      <c r="C160" s="66"/>
      <c r="D160" s="66"/>
      <c r="E160" s="192"/>
      <c r="F160" s="66"/>
      <c r="G160" s="67"/>
      <c r="H160" s="67"/>
      <c r="I160" s="30"/>
      <c r="J160" s="31"/>
      <c r="K160" s="32"/>
      <c r="L160" s="33"/>
      <c r="M160" s="49"/>
      <c r="N160" s="34"/>
      <c r="O160" s="35"/>
    </row>
  </sheetData>
  <sheetProtection/>
  <mergeCells count="159">
    <mergeCell ref="A144:H144"/>
    <mergeCell ref="A146:H146"/>
    <mergeCell ref="A147:A148"/>
    <mergeCell ref="B147:B148"/>
    <mergeCell ref="C147:D147"/>
    <mergeCell ref="E147:F147"/>
    <mergeCell ref="G147:H147"/>
    <mergeCell ref="O85:O86"/>
    <mergeCell ref="A82:P82"/>
    <mergeCell ref="A129:A130"/>
    <mergeCell ref="B129:B130"/>
    <mergeCell ref="C129:D129"/>
    <mergeCell ref="E129:F129"/>
    <mergeCell ref="G129:H129"/>
    <mergeCell ref="A128:H128"/>
    <mergeCell ref="A80:P80"/>
    <mergeCell ref="A84:O84"/>
    <mergeCell ref="A85:A86"/>
    <mergeCell ref="B85:B86"/>
    <mergeCell ref="C85:E85"/>
    <mergeCell ref="F85:H85"/>
    <mergeCell ref="I85:K85"/>
    <mergeCell ref="L85:L86"/>
    <mergeCell ref="M85:M86"/>
    <mergeCell ref="N85:N86"/>
    <mergeCell ref="P63:P64"/>
    <mergeCell ref="I63:I64"/>
    <mergeCell ref="J63:J64"/>
    <mergeCell ref="K63:K64"/>
    <mergeCell ref="L63:L64"/>
    <mergeCell ref="M63:M64"/>
    <mergeCell ref="E63:E64"/>
    <mergeCell ref="F63:F64"/>
    <mergeCell ref="G63:G64"/>
    <mergeCell ref="H63:H64"/>
    <mergeCell ref="N63:N64"/>
    <mergeCell ref="O63:O64"/>
    <mergeCell ref="A61:P61"/>
    <mergeCell ref="A62:A64"/>
    <mergeCell ref="B62:B64"/>
    <mergeCell ref="C62:E62"/>
    <mergeCell ref="F62:H62"/>
    <mergeCell ref="I62:K62"/>
    <mergeCell ref="L62:N62"/>
    <mergeCell ref="O62:P62"/>
    <mergeCell ref="C63:C64"/>
    <mergeCell ref="D63:D64"/>
    <mergeCell ref="P53:P54"/>
    <mergeCell ref="K53:K54"/>
    <mergeCell ref="L53:L54"/>
    <mergeCell ref="M53:M54"/>
    <mergeCell ref="N53:N54"/>
    <mergeCell ref="O53:O54"/>
    <mergeCell ref="L52:N52"/>
    <mergeCell ref="O52:P52"/>
    <mergeCell ref="C53:C54"/>
    <mergeCell ref="D53:D54"/>
    <mergeCell ref="E53:E54"/>
    <mergeCell ref="F53:F54"/>
    <mergeCell ref="G53:G54"/>
    <mergeCell ref="H53:H54"/>
    <mergeCell ref="I53:I54"/>
    <mergeCell ref="J53:J54"/>
    <mergeCell ref="G35:G36"/>
    <mergeCell ref="H35:H36"/>
    <mergeCell ref="I35:I36"/>
    <mergeCell ref="J35:J36"/>
    <mergeCell ref="A51:P51"/>
    <mergeCell ref="A52:A54"/>
    <mergeCell ref="B52:B54"/>
    <mergeCell ref="C52:E52"/>
    <mergeCell ref="F52:H52"/>
    <mergeCell ref="I52:K52"/>
    <mergeCell ref="B34:B36"/>
    <mergeCell ref="C34:E34"/>
    <mergeCell ref="F34:H34"/>
    <mergeCell ref="I34:K34"/>
    <mergeCell ref="L34:N34"/>
    <mergeCell ref="O34:P34"/>
    <mergeCell ref="C35:C36"/>
    <mergeCell ref="D35:D36"/>
    <mergeCell ref="E35:E36"/>
    <mergeCell ref="F35:F36"/>
    <mergeCell ref="I23:I24"/>
    <mergeCell ref="J23:J24"/>
    <mergeCell ref="P35:P36"/>
    <mergeCell ref="K35:K36"/>
    <mergeCell ref="L35:L36"/>
    <mergeCell ref="M35:M36"/>
    <mergeCell ref="N35:N36"/>
    <mergeCell ref="O35:O36"/>
    <mergeCell ref="A33:P33"/>
    <mergeCell ref="A34:A36"/>
    <mergeCell ref="C23:C24"/>
    <mergeCell ref="D23:D24"/>
    <mergeCell ref="E23:E24"/>
    <mergeCell ref="F23:F24"/>
    <mergeCell ref="G23:G24"/>
    <mergeCell ref="H23:H24"/>
    <mergeCell ref="O4:P4"/>
    <mergeCell ref="C5:C6"/>
    <mergeCell ref="D5:D6"/>
    <mergeCell ref="C22:E22"/>
    <mergeCell ref="F22:H22"/>
    <mergeCell ref="I22:K22"/>
    <mergeCell ref="L22:N22"/>
    <mergeCell ref="O22:P22"/>
    <mergeCell ref="A21:P21"/>
    <mergeCell ref="A22:A24"/>
    <mergeCell ref="B22:B24"/>
    <mergeCell ref="A3:P3"/>
    <mergeCell ref="A4:A6"/>
    <mergeCell ref="B4:B6"/>
    <mergeCell ref="C4:E4"/>
    <mergeCell ref="F4:H4"/>
    <mergeCell ref="I4:K4"/>
    <mergeCell ref="L4:N4"/>
    <mergeCell ref="P23:P24"/>
    <mergeCell ref="K23:K24"/>
    <mergeCell ref="L23:L24"/>
    <mergeCell ref="M23:M24"/>
    <mergeCell ref="N23:N24"/>
    <mergeCell ref="O23:O24"/>
    <mergeCell ref="E5:E6"/>
    <mergeCell ref="F5:F6"/>
    <mergeCell ref="G5:G6"/>
    <mergeCell ref="H5:H6"/>
    <mergeCell ref="I5:I6"/>
    <mergeCell ref="J5:J6"/>
    <mergeCell ref="C113:D113"/>
    <mergeCell ref="A78:P78"/>
    <mergeCell ref="A76:P76"/>
    <mergeCell ref="A19:P19"/>
    <mergeCell ref="K5:K6"/>
    <mergeCell ref="L5:L6"/>
    <mergeCell ref="M5:M6"/>
    <mergeCell ref="N5:N6"/>
    <mergeCell ref="O5:O6"/>
    <mergeCell ref="P5:P6"/>
    <mergeCell ref="A112:O112"/>
    <mergeCell ref="A113:A114"/>
    <mergeCell ref="B113:B114"/>
    <mergeCell ref="I113:K113"/>
    <mergeCell ref="L113:L114"/>
    <mergeCell ref="M113:M114"/>
    <mergeCell ref="N113:N114"/>
    <mergeCell ref="O113:O114"/>
    <mergeCell ref="E113:F113"/>
    <mergeCell ref="G113:H113"/>
    <mergeCell ref="A100:O100"/>
    <mergeCell ref="A101:A102"/>
    <mergeCell ref="B101:B102"/>
    <mergeCell ref="C101:E101"/>
    <mergeCell ref="F101:H101"/>
    <mergeCell ref="I101:K101"/>
    <mergeCell ref="L101:L102"/>
    <mergeCell ref="M101:M102"/>
    <mergeCell ref="N101:N102"/>
    <mergeCell ref="O101:O10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Gabika</dc:creator>
  <cp:keywords/>
  <dc:description/>
  <cp:lastModifiedBy>SRZ</cp:lastModifiedBy>
  <cp:lastPrinted>2020-10-11T18:02:54Z</cp:lastPrinted>
  <dcterms:created xsi:type="dcterms:W3CDTF">2018-09-24T05:17:07Z</dcterms:created>
  <dcterms:modified xsi:type="dcterms:W3CDTF">2020-12-08T12:18:00Z</dcterms:modified>
  <cp:category/>
  <cp:version/>
  <cp:contentType/>
  <cp:contentStatus/>
</cp:coreProperties>
</file>