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RZ\Desktop\"/>
    </mc:Choice>
  </mc:AlternateContent>
  <xr:revisionPtr revIDLastSave="0" documentId="13_ncr:1_{3626853C-A632-4078-B7DE-BC9145A7FC18}" xr6:coauthVersionLast="45" xr6:coauthVersionMax="45" xr10:uidLastSave="{00000000-0000-0000-0000-000000000000}"/>
  <bookViews>
    <workbookView xWindow="-108" yWindow="-108" windowWidth="23256" windowHeight="12576" activeTab="5" xr2:uid="{8CEBEBB7-D499-4B8D-A414-AAE116031A8B}"/>
  </bookViews>
  <sheets>
    <sheet name="feeder" sheetId="4" r:id="rId1"/>
    <sheet name="mucha" sheetId="2" r:id="rId2"/>
    <sheet name="plávaná" sheetId="1" r:id="rId3"/>
    <sheet name="prívlač" sheetId="3" r:id="rId4"/>
    <sheet name="rozhodcovia" sheetId="5" r:id="rId5"/>
    <sheet name="sekretariát" sheetId="6" r:id="rId6"/>
    <sheet name="KR, sekret" sheetId="8" r:id="rId7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7" i="8" l="1"/>
  <c r="N27" i="8"/>
  <c r="M27" i="8"/>
  <c r="L27" i="8"/>
  <c r="K27" i="8"/>
  <c r="J27" i="8"/>
  <c r="I27" i="8"/>
  <c r="H27" i="8"/>
  <c r="G27" i="8"/>
  <c r="F27" i="8"/>
  <c r="E27" i="8"/>
  <c r="D27" i="8"/>
  <c r="P26" i="8"/>
  <c r="P25" i="8"/>
  <c r="P24" i="8"/>
  <c r="P23" i="8"/>
  <c r="P22" i="8"/>
  <c r="P27" i="8" s="1"/>
  <c r="Q20" i="8"/>
  <c r="P20" i="8"/>
  <c r="P19" i="8"/>
  <c r="Q19" i="8" s="1"/>
  <c r="Q18" i="8" s="1"/>
  <c r="O18" i="8"/>
  <c r="N18" i="8"/>
  <c r="M18" i="8"/>
  <c r="L18" i="8"/>
  <c r="K18" i="8"/>
  <c r="J18" i="8"/>
  <c r="I18" i="8"/>
  <c r="H18" i="8"/>
  <c r="G18" i="8"/>
  <c r="F18" i="8"/>
  <c r="E18" i="8"/>
  <c r="D18" i="8"/>
  <c r="P18" i="8" s="1"/>
  <c r="C18" i="8"/>
  <c r="O12" i="8"/>
  <c r="N12" i="8"/>
  <c r="M12" i="8"/>
  <c r="L12" i="8"/>
  <c r="K12" i="8"/>
  <c r="J12" i="8"/>
  <c r="I12" i="8"/>
  <c r="H12" i="8"/>
  <c r="G12" i="8"/>
  <c r="F12" i="8"/>
  <c r="E12" i="8"/>
  <c r="D12" i="8"/>
  <c r="P11" i="8"/>
  <c r="P10" i="8"/>
  <c r="P9" i="8"/>
  <c r="P8" i="8"/>
  <c r="P12" i="8" s="1"/>
  <c r="P6" i="8"/>
  <c r="Q6" i="8" s="1"/>
  <c r="P5" i="8"/>
  <c r="Q5" i="8" s="1"/>
  <c r="Q4" i="8" s="1"/>
  <c r="O4" i="8"/>
  <c r="N4" i="8"/>
  <c r="M4" i="8"/>
  <c r="L4" i="8"/>
  <c r="K4" i="8"/>
  <c r="J4" i="8"/>
  <c r="I4" i="8"/>
  <c r="H4" i="8"/>
  <c r="G4" i="8"/>
  <c r="F4" i="8"/>
  <c r="P4" i="8" s="1"/>
  <c r="E4" i="8"/>
  <c r="D4" i="8"/>
  <c r="C4" i="8"/>
  <c r="P21" i="4" l="1"/>
  <c r="P24" i="3"/>
  <c r="O17" i="5" l="1"/>
  <c r="N17" i="5"/>
  <c r="M17" i="5"/>
  <c r="L17" i="5"/>
  <c r="K17" i="5"/>
  <c r="I17" i="5"/>
  <c r="H17" i="5"/>
  <c r="G17" i="5"/>
  <c r="F17" i="5"/>
  <c r="E17" i="5"/>
  <c r="D17" i="5"/>
  <c r="J17" i="5"/>
  <c r="O26" i="4" l="1"/>
  <c r="N26" i="4"/>
  <c r="M26" i="4"/>
  <c r="L26" i="4"/>
  <c r="K26" i="4"/>
  <c r="J26" i="4"/>
  <c r="I26" i="4"/>
  <c r="H26" i="4"/>
  <c r="G26" i="4"/>
  <c r="F26" i="4"/>
  <c r="E26" i="4"/>
  <c r="D26" i="4"/>
  <c r="O30" i="2"/>
  <c r="N30" i="2"/>
  <c r="M30" i="2"/>
  <c r="L30" i="2"/>
  <c r="K30" i="2"/>
  <c r="J30" i="2"/>
  <c r="I30" i="2"/>
  <c r="H30" i="2"/>
  <c r="G30" i="2"/>
  <c r="F30" i="2"/>
  <c r="E30" i="2"/>
  <c r="D30" i="2"/>
  <c r="O30" i="1"/>
  <c r="N30" i="1"/>
  <c r="M30" i="1"/>
  <c r="L30" i="1"/>
  <c r="K30" i="1"/>
  <c r="J30" i="1"/>
  <c r="I30" i="1"/>
  <c r="H30" i="1"/>
  <c r="G30" i="1"/>
  <c r="F30" i="1"/>
  <c r="D30" i="1"/>
  <c r="E30" i="1"/>
  <c r="O31" i="3"/>
  <c r="N31" i="3"/>
  <c r="M31" i="3"/>
  <c r="L31" i="3"/>
  <c r="K31" i="3"/>
  <c r="J31" i="3"/>
  <c r="I31" i="3"/>
  <c r="H31" i="3"/>
  <c r="G31" i="3"/>
  <c r="F31" i="3"/>
  <c r="E31" i="3"/>
  <c r="D31" i="3"/>
  <c r="P43" i="6" l="1"/>
  <c r="O43" i="6"/>
  <c r="N43" i="6"/>
  <c r="M43" i="6"/>
  <c r="L43" i="6"/>
  <c r="K43" i="6"/>
  <c r="J43" i="6"/>
  <c r="I43" i="6"/>
  <c r="H43" i="6"/>
  <c r="G43" i="6"/>
  <c r="F43" i="6"/>
  <c r="E43" i="6"/>
  <c r="D43" i="6"/>
  <c r="P26" i="6" l="1"/>
  <c r="P25" i="6"/>
  <c r="P24" i="6"/>
  <c r="P23" i="6"/>
  <c r="P22" i="6"/>
  <c r="P21" i="6"/>
  <c r="P20" i="6"/>
  <c r="P19" i="6"/>
  <c r="P18" i="6"/>
  <c r="P27" i="6"/>
  <c r="P17" i="6"/>
  <c r="O30" i="6"/>
  <c r="N30" i="6"/>
  <c r="M30" i="6"/>
  <c r="L30" i="6"/>
  <c r="K30" i="6"/>
  <c r="J30" i="6"/>
  <c r="I30" i="6"/>
  <c r="H30" i="6"/>
  <c r="G30" i="6"/>
  <c r="F30" i="6"/>
  <c r="E30" i="6"/>
  <c r="D30" i="6"/>
  <c r="P23" i="3" l="1"/>
  <c r="P22" i="3"/>
  <c r="P21" i="3"/>
  <c r="P20" i="3"/>
  <c r="P42" i="6" l="1"/>
  <c r="P41" i="6"/>
  <c r="P39" i="6"/>
  <c r="Q39" i="6" s="1"/>
  <c r="P38" i="6"/>
  <c r="Q38" i="6" s="1"/>
  <c r="P37" i="6"/>
  <c r="Q37" i="6" s="1"/>
  <c r="P36" i="6"/>
  <c r="Q36" i="6" s="1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P35" i="6" l="1"/>
  <c r="Q35" i="6"/>
  <c r="P28" i="6"/>
  <c r="P16" i="6"/>
  <c r="P15" i="6"/>
  <c r="P14" i="6"/>
  <c r="P29" i="6"/>
  <c r="P13" i="6"/>
  <c r="P12" i="6"/>
  <c r="P11" i="6"/>
  <c r="P9" i="6"/>
  <c r="Q9" i="6" s="1"/>
  <c r="P8" i="6"/>
  <c r="Q8" i="6" s="1"/>
  <c r="P7" i="6"/>
  <c r="Q7" i="6" s="1"/>
  <c r="P6" i="6"/>
  <c r="Q6" i="6" s="1"/>
  <c r="O5" i="6"/>
  <c r="N5" i="6"/>
  <c r="M5" i="6"/>
  <c r="L5" i="6"/>
  <c r="K5" i="6"/>
  <c r="J5" i="6"/>
  <c r="I5" i="6"/>
  <c r="H5" i="6"/>
  <c r="G5" i="6"/>
  <c r="F5" i="6"/>
  <c r="E5" i="6"/>
  <c r="D5" i="6"/>
  <c r="C5" i="6"/>
  <c r="P16" i="5"/>
  <c r="P15" i="5"/>
  <c r="P14" i="5"/>
  <c r="P13" i="5"/>
  <c r="P12" i="5"/>
  <c r="P10" i="5"/>
  <c r="Q10" i="5" s="1"/>
  <c r="P9" i="5"/>
  <c r="Q9" i="5" s="1"/>
  <c r="P8" i="5"/>
  <c r="Q8" i="5" s="1"/>
  <c r="P7" i="5"/>
  <c r="Q7" i="5" s="1"/>
  <c r="O6" i="5"/>
  <c r="N6" i="5"/>
  <c r="M6" i="5"/>
  <c r="L6" i="5"/>
  <c r="K6" i="5"/>
  <c r="J6" i="5"/>
  <c r="I6" i="5"/>
  <c r="H6" i="5"/>
  <c r="G6" i="5"/>
  <c r="F6" i="5"/>
  <c r="E6" i="5"/>
  <c r="D6" i="5"/>
  <c r="C6" i="5"/>
  <c r="P5" i="6" l="1"/>
  <c r="P30" i="6"/>
  <c r="Q5" i="6"/>
  <c r="P6" i="5"/>
  <c r="P17" i="5"/>
  <c r="Q6" i="5"/>
  <c r="P25" i="4"/>
  <c r="P24" i="4"/>
  <c r="P23" i="4"/>
  <c r="P22" i="4"/>
  <c r="P20" i="4"/>
  <c r="P19" i="4"/>
  <c r="P18" i="4"/>
  <c r="P17" i="4"/>
  <c r="P16" i="4"/>
  <c r="P14" i="4"/>
  <c r="Q14" i="4" s="1"/>
  <c r="P13" i="4"/>
  <c r="Q13" i="4" s="1"/>
  <c r="P12" i="4"/>
  <c r="Q12" i="4" s="1"/>
  <c r="P11" i="4"/>
  <c r="Q11" i="4" s="1"/>
  <c r="P10" i="4"/>
  <c r="Q10" i="4" s="1"/>
  <c r="P9" i="4"/>
  <c r="Q9" i="4" s="1"/>
  <c r="P8" i="4"/>
  <c r="Q8" i="4" s="1"/>
  <c r="P7" i="4"/>
  <c r="Q7" i="4" s="1"/>
  <c r="O6" i="4"/>
  <c r="N6" i="4"/>
  <c r="M6" i="4"/>
  <c r="L6" i="4"/>
  <c r="K6" i="4"/>
  <c r="J6" i="4"/>
  <c r="I6" i="4"/>
  <c r="H6" i="4"/>
  <c r="G6" i="4"/>
  <c r="F6" i="4"/>
  <c r="E6" i="4"/>
  <c r="D6" i="4"/>
  <c r="C6" i="4"/>
  <c r="P13" i="3"/>
  <c r="Q13" i="3" s="1"/>
  <c r="P30" i="3"/>
  <c r="P29" i="3"/>
  <c r="P28" i="3"/>
  <c r="P27" i="3"/>
  <c r="P26" i="3"/>
  <c r="P25" i="3"/>
  <c r="P19" i="3"/>
  <c r="P18" i="3"/>
  <c r="P17" i="3"/>
  <c r="P16" i="3"/>
  <c r="P14" i="3"/>
  <c r="Q14" i="3" s="1"/>
  <c r="P12" i="3"/>
  <c r="Q12" i="3" s="1"/>
  <c r="P11" i="3"/>
  <c r="Q11" i="3" s="1"/>
  <c r="P10" i="3"/>
  <c r="Q10" i="3" s="1"/>
  <c r="P9" i="3"/>
  <c r="Q9" i="3" s="1"/>
  <c r="P8" i="3"/>
  <c r="Q8" i="3" s="1"/>
  <c r="P7" i="3"/>
  <c r="Q7" i="3" s="1"/>
  <c r="P6" i="3"/>
  <c r="Q6" i="3" s="1"/>
  <c r="O5" i="3"/>
  <c r="N5" i="3"/>
  <c r="M5" i="3"/>
  <c r="L5" i="3"/>
  <c r="K5" i="3"/>
  <c r="J5" i="3"/>
  <c r="I5" i="3"/>
  <c r="H5" i="3"/>
  <c r="G5" i="3"/>
  <c r="F5" i="3"/>
  <c r="E5" i="3"/>
  <c r="D5" i="3"/>
  <c r="C5" i="3"/>
  <c r="O6" i="1"/>
  <c r="N6" i="1"/>
  <c r="M6" i="1"/>
  <c r="L6" i="1"/>
  <c r="K6" i="1"/>
  <c r="J6" i="1"/>
  <c r="I6" i="1"/>
  <c r="H6" i="1"/>
  <c r="G6" i="1"/>
  <c r="F6" i="1"/>
  <c r="E6" i="1"/>
  <c r="D6" i="1"/>
  <c r="O6" i="2"/>
  <c r="N6" i="2"/>
  <c r="M6" i="2"/>
  <c r="L6" i="2"/>
  <c r="K6" i="2"/>
  <c r="J6" i="2"/>
  <c r="I6" i="2"/>
  <c r="H6" i="2"/>
  <c r="G6" i="2"/>
  <c r="F6" i="2"/>
  <c r="E6" i="2"/>
  <c r="D6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4" i="2"/>
  <c r="Q14" i="2" s="1"/>
  <c r="P13" i="2"/>
  <c r="Q13" i="2" s="1"/>
  <c r="P12" i="2"/>
  <c r="Q12" i="2" s="1"/>
  <c r="P11" i="2"/>
  <c r="Q11" i="2" s="1"/>
  <c r="P10" i="2"/>
  <c r="Q10" i="2" s="1"/>
  <c r="P9" i="2"/>
  <c r="Q9" i="2" s="1"/>
  <c r="Q8" i="2"/>
  <c r="P8" i="2"/>
  <c r="P7" i="2"/>
  <c r="Q7" i="2" s="1"/>
  <c r="C6" i="2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4" i="1"/>
  <c r="Q14" i="1" s="1"/>
  <c r="P13" i="1"/>
  <c r="Q13" i="1" s="1"/>
  <c r="Q12" i="1"/>
  <c r="P12" i="1"/>
  <c r="P11" i="1"/>
  <c r="Q11" i="1" s="1"/>
  <c r="P10" i="1"/>
  <c r="Q10" i="1" s="1"/>
  <c r="P9" i="1"/>
  <c r="Q9" i="1" s="1"/>
  <c r="Q8" i="1"/>
  <c r="P8" i="1"/>
  <c r="P7" i="1"/>
  <c r="Q7" i="1" s="1"/>
  <c r="C6" i="1"/>
  <c r="Q6" i="2" l="1"/>
  <c r="P30" i="1"/>
  <c r="P6" i="1"/>
  <c r="Q6" i="1"/>
  <c r="P6" i="4"/>
  <c r="P26" i="4"/>
  <c r="Q6" i="4"/>
  <c r="P5" i="3"/>
  <c r="P31" i="3"/>
  <c r="Q5" i="3"/>
  <c r="P30" i="2"/>
  <c r="P6" i="2"/>
</calcChain>
</file>

<file path=xl/sharedStrings.xml><?xml version="1.0" encoding="utf-8"?>
<sst xmlns="http://schemas.openxmlformats.org/spreadsheetml/2006/main" count="324" uniqueCount="100">
  <si>
    <t>PLÁVANÁ</t>
  </si>
  <si>
    <t>PRÍJMY</t>
  </si>
  <si>
    <t>NÁKLADY €</t>
  </si>
  <si>
    <t>SPOLU</t>
  </si>
  <si>
    <t>ZOSTATOK</t>
  </si>
  <si>
    <t>€</t>
  </si>
  <si>
    <t>1/2020</t>
  </si>
  <si>
    <t>2/2020</t>
  </si>
  <si>
    <t>3/2020</t>
  </si>
  <si>
    <t>4/2020</t>
  </si>
  <si>
    <t>5/2020</t>
  </si>
  <si>
    <t>6/2020</t>
  </si>
  <si>
    <t>7/2020</t>
  </si>
  <si>
    <t>8/2020</t>
  </si>
  <si>
    <t>9/2020</t>
  </si>
  <si>
    <t>10/2020</t>
  </si>
  <si>
    <t>11/2020</t>
  </si>
  <si>
    <t>12/2020</t>
  </si>
  <si>
    <t>1-12</t>
  </si>
  <si>
    <t>členské</t>
  </si>
  <si>
    <t>štartovné</t>
  </si>
  <si>
    <t>príspevok SRZ</t>
  </si>
  <si>
    <t>Príspevok TOP TÍM</t>
  </si>
  <si>
    <t>ROZPIS NÁKLADOV</t>
  </si>
  <si>
    <t>materiál</t>
  </si>
  <si>
    <t>poháre, plakety</t>
  </si>
  <si>
    <t>krmivo</t>
  </si>
  <si>
    <t>iné</t>
  </si>
  <si>
    <t>cestovné</t>
  </si>
  <si>
    <t xml:space="preserve">ostatné služby </t>
  </si>
  <si>
    <t>poplatky CIPS</t>
  </si>
  <si>
    <t>NÁKLADY  SPOLU</t>
  </si>
  <si>
    <t>zost.z predch.rokov</t>
  </si>
  <si>
    <t>PUŠ-kluby do 23 r.</t>
  </si>
  <si>
    <t>PUŠ-talent.športovci</t>
  </si>
  <si>
    <t>PUŠ-šport.reprezent.</t>
  </si>
  <si>
    <t>osobné náklady(dohody,odv.)</t>
  </si>
  <si>
    <t xml:space="preserve"> prísp.ZO SRZ za org.pretek.</t>
  </si>
  <si>
    <t>ÚP MS mládeže U15,U20,U25</t>
  </si>
  <si>
    <t xml:space="preserve">ÚP ME  </t>
  </si>
  <si>
    <t xml:space="preserve">ÚP MS klubov </t>
  </si>
  <si>
    <t xml:space="preserve">ÚP MS národov </t>
  </si>
  <si>
    <t xml:space="preserve">ÚP MS ženy </t>
  </si>
  <si>
    <t>MUCHA</t>
  </si>
  <si>
    <t>osobné náklady(dohody...)</t>
  </si>
  <si>
    <t>NÁKLADY MUCHA 2020</t>
  </si>
  <si>
    <t>NÁKLADY  PLÁVANÁ  2020</t>
  </si>
  <si>
    <t>NÁKLADY  PRÍVLAČ  2020</t>
  </si>
  <si>
    <t>ÚP TUC</t>
  </si>
  <si>
    <t>ÚP medz.preteky ČR</t>
  </si>
  <si>
    <t>TOP TÍM Horňák</t>
  </si>
  <si>
    <t>NÁKLADY  FEEDER  2020</t>
  </si>
  <si>
    <t>ÚP klubov</t>
  </si>
  <si>
    <t>FEEDER</t>
  </si>
  <si>
    <t>PRÍVLAČ</t>
  </si>
  <si>
    <t>NÁKLADY  ROZHODCOVIA  2020</t>
  </si>
  <si>
    <t>ROZHODCOVIA</t>
  </si>
  <si>
    <t>NÁKLADY  SEKRETARIÁT  2020</t>
  </si>
  <si>
    <t>SEKRETARIÁT</t>
  </si>
  <si>
    <t>PUŠ na správu a prev.</t>
  </si>
  <si>
    <t>mzdové náklady</t>
  </si>
  <si>
    <t>účtovníctvo</t>
  </si>
  <si>
    <t>kancel.potreby, cartridge</t>
  </si>
  <si>
    <t xml:space="preserve">GDPR </t>
  </si>
  <si>
    <t>poštovné</t>
  </si>
  <si>
    <t>REZERVA</t>
  </si>
  <si>
    <t>strata RT 2019</t>
  </si>
  <si>
    <t>HU ubytovanie</t>
  </si>
  <si>
    <t>letenky Portug.</t>
  </si>
  <si>
    <t>materiál mucha</t>
  </si>
  <si>
    <t>bankové poplatky</t>
  </si>
  <si>
    <t xml:space="preserve">reklamné plachty </t>
  </si>
  <si>
    <t>webová stránka</t>
  </si>
  <si>
    <t>TOP TÍM Šveda</t>
  </si>
  <si>
    <t>osvedčenie podpisu</t>
  </si>
  <si>
    <t xml:space="preserve">ÚP MS </t>
  </si>
  <si>
    <t>MSR</t>
  </si>
  <si>
    <t>MSR toalety</t>
  </si>
  <si>
    <t>MSR strava</t>
  </si>
  <si>
    <t>stravné kupóny</t>
  </si>
  <si>
    <t>sústredenie Mlynčeky</t>
  </si>
  <si>
    <t>sústr. repre Ochodnica 24.7.</t>
  </si>
  <si>
    <t>sústr.repre PN 23.5.trať+CP</t>
  </si>
  <si>
    <t>notebooky+tlač.</t>
  </si>
  <si>
    <t>TOPTÍM druž.prívlače</t>
  </si>
  <si>
    <t>poháre repre</t>
  </si>
  <si>
    <t>MSR v hotovosti</t>
  </si>
  <si>
    <t>občerstvenie VV</t>
  </si>
  <si>
    <t>sústredenie talent.š.</t>
  </si>
  <si>
    <t>sústredenie repre Svit 30.7.</t>
  </si>
  <si>
    <t>ubytovanie + PP repre Port.</t>
  </si>
  <si>
    <t>CP Horňák Peter</t>
  </si>
  <si>
    <t>Šveda</t>
  </si>
  <si>
    <t>repre prívlač odmeny</t>
  </si>
  <si>
    <t>sustred.repre 28.8.</t>
  </si>
  <si>
    <t>prenájom WC</t>
  </si>
  <si>
    <t xml:space="preserve">O2 </t>
  </si>
  <si>
    <t>material MSR</t>
  </si>
  <si>
    <t>oblečenie</t>
  </si>
  <si>
    <t>Prostriedky ponechané podľa "Zmluvy 1/2020 o spolupráci pri zabezpečovaní športovej činnosti" na účte SRZ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</si>
</sst>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\ _K_č_-;\-* #,##0\ _K_č_-;_-* \-??\ _K_č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Arial"/>
      <family val="2"/>
      <charset val="238"/>
    </font>
    <font>
      <b/>
      <sz val="16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9">
    <xf numFmtId="0" fontId="0" fillId="0" borderId="0" xfId="0"/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164" fontId="3" fillId="0" borderId="14" xfId="1" applyNumberFormat="1" applyFont="1" applyFill="1" applyBorder="1" applyAlignment="1" applyProtection="1">
      <alignment horizontal="center"/>
    </xf>
    <xf numFmtId="165" fontId="3" fillId="0" borderId="13" xfId="1" applyNumberFormat="1" applyFont="1" applyFill="1" applyBorder="1" applyAlignment="1" applyProtection="1">
      <alignment horizontal="left"/>
    </xf>
    <xf numFmtId="165" fontId="3" fillId="0" borderId="14" xfId="1" applyNumberFormat="1" applyFont="1" applyFill="1" applyBorder="1" applyAlignment="1" applyProtection="1">
      <alignment horizontal="left"/>
    </xf>
    <xf numFmtId="164" fontId="3" fillId="0" borderId="14" xfId="1" applyNumberFormat="1" applyFont="1" applyFill="1" applyBorder="1" applyAlignment="1" applyProtection="1">
      <alignment horizontal="left"/>
    </xf>
    <xf numFmtId="0" fontId="4" fillId="0" borderId="0" xfId="0" applyFont="1"/>
    <xf numFmtId="2" fontId="2" fillId="2" borderId="3" xfId="1" applyNumberFormat="1" applyFont="1" applyFill="1" applyBorder="1" applyAlignment="1" applyProtection="1"/>
    <xf numFmtId="164" fontId="4" fillId="0" borderId="0" xfId="0" applyNumberFormat="1" applyFont="1"/>
    <xf numFmtId="49" fontId="3" fillId="0" borderId="13" xfId="1" applyNumberFormat="1" applyFont="1" applyFill="1" applyBorder="1" applyAlignment="1" applyProtection="1">
      <alignment horizontal="left"/>
    </xf>
    <xf numFmtId="49" fontId="3" fillId="0" borderId="14" xfId="1" applyNumberFormat="1" applyFont="1" applyFill="1" applyBorder="1" applyAlignment="1" applyProtection="1">
      <alignment horizontal="left"/>
    </xf>
    <xf numFmtId="0" fontId="2" fillId="4" borderId="3" xfId="0" applyFont="1" applyFill="1" applyBorder="1" applyAlignment="1">
      <alignment horizontal="center"/>
    </xf>
    <xf numFmtId="49" fontId="6" fillId="4" borderId="5" xfId="0" applyNumberFormat="1" applyFont="1" applyFill="1" applyBorder="1"/>
    <xf numFmtId="0" fontId="2" fillId="4" borderId="5" xfId="0" applyFont="1" applyFill="1" applyBorder="1" applyAlignment="1">
      <alignment horizontal="center"/>
    </xf>
    <xf numFmtId="49" fontId="2" fillId="4" borderId="2" xfId="0" applyNumberFormat="1" applyFont="1" applyFill="1" applyBorder="1" applyAlignment="1">
      <alignment horizontal="center"/>
    </xf>
    <xf numFmtId="49" fontId="2" fillId="4" borderId="5" xfId="0" applyNumberFormat="1" applyFont="1" applyFill="1" applyBorder="1"/>
    <xf numFmtId="49" fontId="2" fillId="4" borderId="1" xfId="0" applyNumberFormat="1" applyFont="1" applyFill="1" applyBorder="1"/>
    <xf numFmtId="49" fontId="2" fillId="4" borderId="5" xfId="0" applyNumberFormat="1" applyFont="1" applyFill="1" applyBorder="1" applyAlignment="1">
      <alignment horizontal="center"/>
    </xf>
    <xf numFmtId="49" fontId="6" fillId="4" borderId="1" xfId="0" applyNumberFormat="1" applyFont="1" applyFill="1" applyBorder="1"/>
    <xf numFmtId="49" fontId="2" fillId="4" borderId="1" xfId="0" applyNumberFormat="1" applyFont="1" applyFill="1" applyBorder="1" applyAlignment="1">
      <alignment horizontal="center"/>
    </xf>
    <xf numFmtId="0" fontId="2" fillId="3" borderId="31" xfId="0" applyFont="1" applyFill="1" applyBorder="1" applyAlignment="1"/>
    <xf numFmtId="2" fontId="2" fillId="0" borderId="32" xfId="1" applyNumberFormat="1" applyFont="1" applyFill="1" applyBorder="1" applyAlignment="1" applyProtection="1">
      <alignment horizontal="right"/>
    </xf>
    <xf numFmtId="2" fontId="7" fillId="0" borderId="35" xfId="1" applyNumberFormat="1" applyFont="1" applyFill="1" applyBorder="1" applyAlignment="1" applyProtection="1">
      <alignment horizontal="right"/>
    </xf>
    <xf numFmtId="2" fontId="7" fillId="0" borderId="11" xfId="1" applyNumberFormat="1" applyFont="1" applyFill="1" applyBorder="1" applyAlignment="1" applyProtection="1">
      <alignment horizontal="right"/>
    </xf>
    <xf numFmtId="2" fontId="9" fillId="0" borderId="11" xfId="1" applyNumberFormat="1" applyFont="1" applyFill="1" applyBorder="1" applyAlignment="1" applyProtection="1">
      <alignment horizontal="right"/>
    </xf>
    <xf numFmtId="2" fontId="7" fillId="0" borderId="12" xfId="1" applyNumberFormat="1" applyFont="1" applyFill="1" applyBorder="1" applyAlignment="1" applyProtection="1">
      <alignment horizontal="right"/>
    </xf>
    <xf numFmtId="2" fontId="7" fillId="0" borderId="20" xfId="0" applyNumberFormat="1" applyFont="1" applyBorder="1"/>
    <xf numFmtId="2" fontId="2" fillId="0" borderId="32" xfId="0" applyNumberFormat="1" applyFont="1" applyBorder="1"/>
    <xf numFmtId="2" fontId="2" fillId="0" borderId="23" xfId="1" applyNumberFormat="1" applyFont="1" applyFill="1" applyBorder="1" applyAlignment="1" applyProtection="1">
      <alignment horizontal="right"/>
    </xf>
    <xf numFmtId="2" fontId="7" fillId="0" borderId="26" xfId="1" applyNumberFormat="1" applyFont="1" applyFill="1" applyBorder="1" applyAlignment="1" applyProtection="1">
      <alignment horizontal="right"/>
    </xf>
    <xf numFmtId="2" fontId="7" fillId="0" borderId="14" xfId="1" applyNumberFormat="1" applyFont="1" applyFill="1" applyBorder="1" applyAlignment="1" applyProtection="1">
      <alignment horizontal="right"/>
    </xf>
    <xf numFmtId="2" fontId="7" fillId="0" borderId="15" xfId="1" applyNumberFormat="1" applyFont="1" applyFill="1" applyBorder="1" applyAlignment="1" applyProtection="1">
      <alignment horizontal="right"/>
    </xf>
    <xf numFmtId="2" fontId="7" fillId="0" borderId="27" xfId="0" applyNumberFormat="1" applyFont="1" applyBorder="1"/>
    <xf numFmtId="2" fontId="2" fillId="0" borderId="23" xfId="0" applyNumberFormat="1" applyFont="1" applyBorder="1"/>
    <xf numFmtId="2" fontId="2" fillId="0" borderId="33" xfId="1" applyNumberFormat="1" applyFont="1" applyFill="1" applyBorder="1" applyAlignment="1" applyProtection="1">
      <alignment horizontal="right"/>
    </xf>
    <xf numFmtId="2" fontId="7" fillId="0" borderId="30" xfId="1" applyNumberFormat="1" applyFont="1" applyFill="1" applyBorder="1" applyAlignment="1" applyProtection="1">
      <alignment horizontal="right"/>
    </xf>
    <xf numFmtId="2" fontId="7" fillId="0" borderId="18" xfId="1" applyNumberFormat="1" applyFont="1" applyFill="1" applyBorder="1" applyAlignment="1" applyProtection="1">
      <alignment horizontal="right"/>
    </xf>
    <xf numFmtId="2" fontId="7" fillId="0" borderId="19" xfId="1" applyNumberFormat="1" applyFont="1" applyFill="1" applyBorder="1" applyAlignment="1" applyProtection="1">
      <alignment horizontal="right"/>
    </xf>
    <xf numFmtId="2" fontId="7" fillId="0" borderId="31" xfId="0" applyNumberFormat="1" applyFont="1" applyBorder="1"/>
    <xf numFmtId="2" fontId="2" fillId="0" borderId="33" xfId="0" applyNumberFormat="1" applyFont="1" applyBorder="1"/>
    <xf numFmtId="2" fontId="2" fillId="2" borderId="8" xfId="1" applyNumberFormat="1" applyFont="1" applyFill="1" applyBorder="1" applyAlignment="1" applyProtection="1"/>
    <xf numFmtId="2" fontId="2" fillId="2" borderId="9" xfId="1" applyNumberFormat="1" applyFont="1" applyFill="1" applyBorder="1" applyAlignment="1" applyProtection="1"/>
    <xf numFmtId="2" fontId="2" fillId="2" borderId="6" xfId="1" applyNumberFormat="1" applyFont="1" applyFill="1" applyBorder="1" applyAlignment="1" applyProtection="1"/>
    <xf numFmtId="2" fontId="7" fillId="0" borderId="14" xfId="1" applyNumberFormat="1" applyFont="1" applyFill="1" applyBorder="1" applyAlignment="1" applyProtection="1"/>
    <xf numFmtId="2" fontId="7" fillId="0" borderId="14" xfId="0" applyNumberFormat="1" applyFont="1" applyBorder="1"/>
    <xf numFmtId="2" fontId="7" fillId="0" borderId="37" xfId="0" applyNumberFormat="1" applyFont="1" applyBorder="1"/>
    <xf numFmtId="2" fontId="4" fillId="0" borderId="0" xfId="0" applyNumberFormat="1" applyFont="1"/>
    <xf numFmtId="2" fontId="9" fillId="0" borderId="14" xfId="0" applyNumberFormat="1" applyFont="1" applyBorder="1"/>
    <xf numFmtId="2" fontId="7" fillId="0" borderId="32" xfId="0" applyNumberFormat="1" applyFont="1" applyBorder="1"/>
    <xf numFmtId="2" fontId="7" fillId="0" borderId="23" xfId="0" applyNumberFormat="1" applyFont="1" applyBorder="1"/>
    <xf numFmtId="2" fontId="7" fillId="0" borderId="28" xfId="1" applyNumberFormat="1" applyFont="1" applyFill="1" applyBorder="1" applyAlignment="1" applyProtection="1">
      <alignment horizontal="right"/>
    </xf>
    <xf numFmtId="2" fontId="7" fillId="0" borderId="24" xfId="1" applyNumberFormat="1" applyFont="1" applyFill="1" applyBorder="1" applyAlignment="1" applyProtection="1">
      <alignment horizontal="right"/>
    </xf>
    <xf numFmtId="2" fontId="7" fillId="0" borderId="29" xfId="1" applyNumberFormat="1" applyFont="1" applyFill="1" applyBorder="1" applyAlignment="1" applyProtection="1">
      <alignment horizontal="right"/>
    </xf>
    <xf numFmtId="2" fontId="7" fillId="0" borderId="33" xfId="0" applyNumberFormat="1" applyFont="1" applyBorder="1"/>
    <xf numFmtId="2" fontId="7" fillId="0" borderId="24" xfId="1" applyNumberFormat="1" applyFont="1" applyFill="1" applyBorder="1" applyAlignment="1" applyProtection="1"/>
    <xf numFmtId="2" fontId="7" fillId="0" borderId="24" xfId="0" applyNumberFormat="1" applyFont="1" applyBorder="1"/>
    <xf numFmtId="2" fontId="7" fillId="0" borderId="40" xfId="0" applyNumberFormat="1" applyFont="1" applyBorder="1"/>
    <xf numFmtId="2" fontId="2" fillId="3" borderId="42" xfId="1" applyNumberFormat="1" applyFont="1" applyFill="1" applyBorder="1" applyAlignment="1" applyProtection="1"/>
    <xf numFmtId="2" fontId="2" fillId="3" borderId="43" xfId="0" applyNumberFormat="1" applyFont="1" applyFill="1" applyBorder="1"/>
    <xf numFmtId="2" fontId="7" fillId="0" borderId="15" xfId="0" applyNumberFormat="1" applyFont="1" applyBorder="1"/>
    <xf numFmtId="2" fontId="7" fillId="0" borderId="16" xfId="0" applyNumberFormat="1" applyFont="1" applyBorder="1"/>
    <xf numFmtId="2" fontId="7" fillId="0" borderId="29" xfId="0" applyNumberFormat="1" applyFont="1" applyBorder="1"/>
    <xf numFmtId="2" fontId="7" fillId="0" borderId="44" xfId="0" applyNumberFormat="1" applyFont="1" applyBorder="1"/>
    <xf numFmtId="0" fontId="2" fillId="3" borderId="1" xfId="0" applyFont="1" applyFill="1" applyBorder="1" applyAlignment="1"/>
    <xf numFmtId="0" fontId="2" fillId="3" borderId="4" xfId="0" applyFont="1" applyFill="1" applyBorder="1" applyAlignment="1"/>
    <xf numFmtId="2" fontId="2" fillId="3" borderId="43" xfId="1" applyNumberFormat="1" applyFont="1" applyFill="1" applyBorder="1" applyAlignment="1" applyProtection="1"/>
    <xf numFmtId="165" fontId="3" fillId="0" borderId="13" xfId="1" applyNumberFormat="1" applyFont="1" applyFill="1" applyBorder="1" applyAlignment="1" applyProtection="1">
      <alignment horizontal="left"/>
    </xf>
    <xf numFmtId="2" fontId="10" fillId="0" borderId="23" xfId="1" applyNumberFormat="1" applyFont="1" applyFill="1" applyBorder="1" applyAlignment="1" applyProtection="1">
      <alignment horizontal="right"/>
    </xf>
    <xf numFmtId="2" fontId="12" fillId="0" borderId="23" xfId="1" applyNumberFormat="1" applyFont="1" applyFill="1" applyBorder="1" applyAlignment="1" applyProtection="1">
      <alignment horizontal="right"/>
    </xf>
    <xf numFmtId="165" fontId="3" fillId="0" borderId="13" xfId="1" applyNumberFormat="1" applyFont="1" applyFill="1" applyBorder="1" applyAlignment="1" applyProtection="1">
      <alignment horizontal="left"/>
    </xf>
    <xf numFmtId="164" fontId="8" fillId="0" borderId="14" xfId="1" applyNumberFormat="1" applyFont="1" applyFill="1" applyBorder="1" applyAlignment="1" applyProtection="1">
      <alignment horizontal="center"/>
    </xf>
    <xf numFmtId="2" fontId="10" fillId="0" borderId="33" xfId="1" applyNumberFormat="1" applyFont="1" applyFill="1" applyBorder="1" applyAlignment="1" applyProtection="1">
      <alignment horizontal="right"/>
    </xf>
    <xf numFmtId="2" fontId="10" fillId="0" borderId="36" xfId="1" applyNumberFormat="1" applyFont="1" applyFill="1" applyBorder="1" applyAlignment="1" applyProtection="1">
      <alignment horizontal="right"/>
    </xf>
    <xf numFmtId="2" fontId="11" fillId="0" borderId="14" xfId="0" applyNumberFormat="1" applyFont="1" applyBorder="1"/>
    <xf numFmtId="2" fontId="11" fillId="0" borderId="24" xfId="0" applyNumberFormat="1" applyFont="1" applyBorder="1"/>
    <xf numFmtId="0" fontId="2" fillId="3" borderId="1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41" xfId="0" applyFont="1" applyFill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165" fontId="3" fillId="0" borderId="27" xfId="1" applyNumberFormat="1" applyFont="1" applyFill="1" applyBorder="1" applyAlignment="1" applyProtection="1">
      <alignment horizontal="left"/>
    </xf>
    <xf numFmtId="165" fontId="3" fillId="0" borderId="25" xfId="1" applyNumberFormat="1" applyFont="1" applyFill="1" applyBorder="1" applyAlignment="1" applyProtection="1">
      <alignment horizontal="left"/>
    </xf>
    <xf numFmtId="165" fontId="3" fillId="0" borderId="26" xfId="1" applyNumberFormat="1" applyFont="1" applyFill="1" applyBorder="1" applyAlignment="1" applyProtection="1">
      <alignment horizontal="left"/>
    </xf>
    <xf numFmtId="0" fontId="3" fillId="0" borderId="27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165" fontId="3" fillId="0" borderId="38" xfId="1" applyNumberFormat="1" applyFont="1" applyFill="1" applyBorder="1" applyAlignment="1" applyProtection="1">
      <alignment horizontal="left"/>
    </xf>
    <xf numFmtId="165" fontId="3" fillId="0" borderId="39" xfId="1" applyNumberFormat="1" applyFont="1" applyFill="1" applyBorder="1" applyAlignment="1" applyProtection="1">
      <alignment horizontal="left"/>
    </xf>
    <xf numFmtId="165" fontId="3" fillId="0" borderId="28" xfId="1" applyNumberFormat="1" applyFont="1" applyFill="1" applyBorder="1" applyAlignment="1" applyProtection="1">
      <alignment horizontal="left"/>
    </xf>
    <xf numFmtId="0" fontId="5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165" fontId="3" fillId="0" borderId="13" xfId="1" applyNumberFormat="1" applyFont="1" applyFill="1" applyBorder="1" applyAlignment="1" applyProtection="1">
      <alignment horizontal="left"/>
    </xf>
    <xf numFmtId="165" fontId="3" fillId="0" borderId="15" xfId="1" applyNumberFormat="1" applyFont="1" applyFill="1" applyBorder="1" applyAlignment="1" applyProtection="1">
      <alignment horizontal="left"/>
    </xf>
    <xf numFmtId="0" fontId="2" fillId="0" borderId="22" xfId="0" applyFont="1" applyBorder="1" applyAlignment="1">
      <alignment horizontal="center"/>
    </xf>
    <xf numFmtId="49" fontId="3" fillId="0" borderId="27" xfId="1" applyNumberFormat="1" applyFont="1" applyFill="1" applyBorder="1" applyAlignment="1" applyProtection="1">
      <alignment horizontal="left"/>
    </xf>
    <xf numFmtId="49" fontId="3" fillId="0" borderId="25" xfId="1" applyNumberFormat="1" applyFont="1" applyFill="1" applyBorder="1" applyAlignment="1" applyProtection="1">
      <alignment horizontal="left"/>
    </xf>
    <xf numFmtId="49" fontId="3" fillId="0" borderId="26" xfId="1" applyNumberFormat="1" applyFont="1" applyFill="1" applyBorder="1" applyAlignment="1" applyProtection="1">
      <alignment horizontal="left"/>
    </xf>
    <xf numFmtId="49" fontId="3" fillId="0" borderId="27" xfId="0" applyNumberFormat="1" applyFont="1" applyBorder="1" applyAlignment="1">
      <alignment horizontal="left"/>
    </xf>
    <xf numFmtId="49" fontId="3" fillId="0" borderId="25" xfId="0" applyNumberFormat="1" applyFont="1" applyBorder="1" applyAlignment="1">
      <alignment horizontal="left"/>
    </xf>
    <xf numFmtId="49" fontId="3" fillId="0" borderId="26" xfId="0" applyNumberFormat="1" applyFont="1" applyBorder="1" applyAlignment="1">
      <alignment horizontal="left"/>
    </xf>
    <xf numFmtId="49" fontId="3" fillId="0" borderId="38" xfId="1" applyNumberFormat="1" applyFont="1" applyFill="1" applyBorder="1" applyAlignment="1" applyProtection="1">
      <alignment horizontal="left"/>
    </xf>
    <xf numFmtId="49" fontId="3" fillId="0" borderId="39" xfId="1" applyNumberFormat="1" applyFont="1" applyFill="1" applyBorder="1" applyAlignment="1" applyProtection="1">
      <alignment horizontal="left"/>
    </xf>
    <xf numFmtId="49" fontId="3" fillId="0" borderId="28" xfId="1" applyNumberFormat="1" applyFont="1" applyFill="1" applyBorder="1" applyAlignment="1" applyProtection="1">
      <alignment horizontal="left"/>
    </xf>
    <xf numFmtId="49" fontId="3" fillId="0" borderId="13" xfId="1" applyNumberFormat="1" applyFont="1" applyFill="1" applyBorder="1" applyAlignment="1" applyProtection="1">
      <alignment horizontal="left"/>
    </xf>
    <xf numFmtId="49" fontId="3" fillId="0" borderId="15" xfId="1" applyNumberFormat="1" applyFont="1" applyFill="1" applyBorder="1" applyAlignment="1" applyProtection="1">
      <alignment horizontal="left"/>
    </xf>
    <xf numFmtId="0" fontId="3" fillId="0" borderId="38" xfId="0" applyFont="1" applyBorder="1" applyAlignment="1">
      <alignment horizontal="left"/>
    </xf>
    <xf numFmtId="0" fontId="3" fillId="0" borderId="39" xfId="0" applyFont="1" applyBorder="1" applyAlignment="1">
      <alignment horizontal="left"/>
    </xf>
    <xf numFmtId="0" fontId="3" fillId="0" borderId="28" xfId="0" applyFont="1" applyBorder="1" applyAlignment="1">
      <alignment horizontal="left"/>
    </xf>
    <xf numFmtId="0" fontId="3" fillId="0" borderId="13" xfId="1" applyNumberFormat="1" applyFont="1" applyFill="1" applyBorder="1" applyAlignment="1" applyProtection="1">
      <alignment horizontal="left"/>
    </xf>
    <xf numFmtId="0" fontId="3" fillId="0" borderId="15" xfId="1" applyNumberFormat="1" applyFont="1" applyFill="1" applyBorder="1" applyAlignment="1" applyProtection="1">
      <alignment horizontal="left"/>
    </xf>
    <xf numFmtId="0" fontId="3" fillId="0" borderId="10" xfId="0" applyNumberFormat="1" applyFont="1" applyBorder="1" applyAlignment="1">
      <alignment horizontal="left"/>
    </xf>
    <xf numFmtId="0" fontId="3" fillId="0" borderId="12" xfId="0" applyNumberFormat="1" applyFont="1" applyBorder="1" applyAlignment="1">
      <alignment horizontal="left"/>
    </xf>
    <xf numFmtId="0" fontId="3" fillId="0" borderId="27" xfId="1" applyNumberFormat="1" applyFont="1" applyFill="1" applyBorder="1" applyAlignment="1" applyProtection="1">
      <alignment horizontal="left"/>
    </xf>
    <xf numFmtId="0" fontId="3" fillId="0" borderId="25" xfId="1" applyNumberFormat="1" applyFont="1" applyFill="1" applyBorder="1" applyAlignment="1" applyProtection="1">
      <alignment horizontal="left"/>
    </xf>
    <xf numFmtId="0" fontId="3" fillId="0" borderId="26" xfId="1" applyNumberFormat="1" applyFont="1" applyFill="1" applyBorder="1" applyAlignment="1" applyProtection="1">
      <alignment horizontal="left"/>
    </xf>
    <xf numFmtId="0" fontId="8" fillId="0" borderId="27" xfId="1" applyNumberFormat="1" applyFont="1" applyFill="1" applyBorder="1" applyAlignment="1" applyProtection="1">
      <alignment horizontal="left"/>
    </xf>
    <xf numFmtId="0" fontId="8" fillId="0" borderId="25" xfId="1" applyNumberFormat="1" applyFont="1" applyFill="1" applyBorder="1" applyAlignment="1" applyProtection="1">
      <alignment horizontal="left"/>
    </xf>
    <xf numFmtId="0" fontId="8" fillId="0" borderId="26" xfId="1" applyNumberFormat="1" applyFont="1" applyFill="1" applyBorder="1" applyAlignment="1" applyProtection="1">
      <alignment horizontal="left"/>
    </xf>
    <xf numFmtId="0" fontId="13" fillId="0" borderId="45" xfId="0" applyFont="1" applyBorder="1" applyAlignment="1">
      <alignment horizontal="center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1AA16-A070-4A72-8087-8A860508EA0B}">
  <dimension ref="A1:Q27"/>
  <sheetViews>
    <sheetView workbookViewId="0">
      <selection activeCell="N11" sqref="N11"/>
    </sheetView>
  </sheetViews>
  <sheetFormatPr defaultRowHeight="14.4" x14ac:dyDescent="0.3"/>
  <cols>
    <col min="2" max="2" width="8.33203125" customWidth="1"/>
    <col min="3" max="3" width="8.44140625" customWidth="1"/>
    <col min="4" max="15" width="7.33203125" customWidth="1"/>
    <col min="16" max="16" width="8.109375" customWidth="1"/>
  </cols>
  <sheetData>
    <row r="1" spans="1:17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ht="21" x14ac:dyDescent="0.4">
      <c r="A2" s="94" t="s">
        <v>51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</row>
    <row r="3" spans="1:17" ht="15" thickBot="1" x14ac:dyDescent="0.3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ht="15" thickBot="1" x14ac:dyDescent="0.35">
      <c r="A4" s="95" t="s">
        <v>53</v>
      </c>
      <c r="B4" s="96"/>
      <c r="C4" s="12" t="s">
        <v>1</v>
      </c>
      <c r="D4" s="96" t="s">
        <v>2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13" t="s">
        <v>3</v>
      </c>
      <c r="Q4" s="13" t="s">
        <v>4</v>
      </c>
    </row>
    <row r="5" spans="1:17" ht="15" thickBot="1" x14ac:dyDescent="0.35">
      <c r="A5" s="95"/>
      <c r="B5" s="96"/>
      <c r="C5" s="14" t="s">
        <v>5</v>
      </c>
      <c r="D5" s="15" t="s">
        <v>6</v>
      </c>
      <c r="E5" s="16" t="s">
        <v>7</v>
      </c>
      <c r="F5" s="16" t="s">
        <v>8</v>
      </c>
      <c r="G5" s="16" t="s">
        <v>9</v>
      </c>
      <c r="H5" s="16" t="s">
        <v>10</v>
      </c>
      <c r="I5" s="16" t="s">
        <v>11</v>
      </c>
      <c r="J5" s="16" t="s">
        <v>12</v>
      </c>
      <c r="K5" s="16" t="s">
        <v>13</v>
      </c>
      <c r="L5" s="16" t="s">
        <v>14</v>
      </c>
      <c r="M5" s="16" t="s">
        <v>15</v>
      </c>
      <c r="N5" s="16" t="s">
        <v>16</v>
      </c>
      <c r="O5" s="17" t="s">
        <v>17</v>
      </c>
      <c r="P5" s="18" t="s">
        <v>18</v>
      </c>
      <c r="Q5" s="18"/>
    </row>
    <row r="6" spans="1:17" ht="15" thickBot="1" x14ac:dyDescent="0.35">
      <c r="A6" s="97"/>
      <c r="B6" s="98"/>
      <c r="C6" s="41">
        <f>SUM(C7:C14)</f>
        <v>30496.5</v>
      </c>
      <c r="D6" s="42">
        <f>SUM(D7:D14)</f>
        <v>0</v>
      </c>
      <c r="E6" s="42">
        <f t="shared" ref="E6:O6" si="0">SUM(E7:E14)</f>
        <v>0</v>
      </c>
      <c r="F6" s="42">
        <f t="shared" si="0"/>
        <v>0</v>
      </c>
      <c r="G6" s="42">
        <f t="shared" si="0"/>
        <v>0</v>
      </c>
      <c r="H6" s="42">
        <f t="shared" si="0"/>
        <v>0</v>
      </c>
      <c r="I6" s="42">
        <f t="shared" si="0"/>
        <v>0</v>
      </c>
      <c r="J6" s="42">
        <f t="shared" si="0"/>
        <v>1839.79</v>
      </c>
      <c r="K6" s="42">
        <f t="shared" si="0"/>
        <v>594.71</v>
      </c>
      <c r="L6" s="42">
        <f t="shared" si="0"/>
        <v>0</v>
      </c>
      <c r="M6" s="42">
        <f t="shared" si="0"/>
        <v>0</v>
      </c>
      <c r="N6" s="42">
        <f t="shared" si="0"/>
        <v>0</v>
      </c>
      <c r="O6" s="42">
        <f t="shared" si="0"/>
        <v>0</v>
      </c>
      <c r="P6" s="8">
        <f>SUM(D6:O6)</f>
        <v>2434.5</v>
      </c>
      <c r="Q6" s="8">
        <f>SUM(Q7:Q14)</f>
        <v>28062</v>
      </c>
    </row>
    <row r="7" spans="1:17" x14ac:dyDescent="0.3">
      <c r="A7" s="99" t="s">
        <v>32</v>
      </c>
      <c r="B7" s="100"/>
      <c r="C7" s="22">
        <v>13044</v>
      </c>
      <c r="D7" s="23"/>
      <c r="E7" s="24"/>
      <c r="F7" s="24"/>
      <c r="G7" s="24"/>
      <c r="H7" s="24"/>
      <c r="I7" s="24"/>
      <c r="J7" s="24">
        <v>1281.82</v>
      </c>
      <c r="K7" s="24"/>
      <c r="L7" s="24"/>
      <c r="M7" s="24"/>
      <c r="N7" s="24"/>
      <c r="O7" s="26"/>
      <c r="P7" s="49">
        <f t="shared" ref="P7:P14" si="1">SUM(D7:O7)</f>
        <v>1281.82</v>
      </c>
      <c r="Q7" s="28">
        <f t="shared" ref="Q7:Q12" si="2">SUM(C7-P7)</f>
        <v>11762.18</v>
      </c>
    </row>
    <row r="8" spans="1:17" x14ac:dyDescent="0.3">
      <c r="A8" s="101" t="s">
        <v>19</v>
      </c>
      <c r="B8" s="102"/>
      <c r="C8" s="69">
        <v>1148</v>
      </c>
      <c r="D8" s="30"/>
      <c r="E8" s="31"/>
      <c r="F8" s="31"/>
      <c r="G8" s="31"/>
      <c r="H8" s="31"/>
      <c r="I8" s="31"/>
      <c r="J8" s="31"/>
      <c r="K8" s="31"/>
      <c r="L8" s="31"/>
      <c r="M8" s="31"/>
      <c r="N8" s="31"/>
      <c r="O8" s="32"/>
      <c r="P8" s="50">
        <f t="shared" si="1"/>
        <v>0</v>
      </c>
      <c r="Q8" s="34">
        <f t="shared" si="2"/>
        <v>1148</v>
      </c>
    </row>
    <row r="9" spans="1:17" x14ac:dyDescent="0.3">
      <c r="A9" s="101" t="s">
        <v>20</v>
      </c>
      <c r="B9" s="102"/>
      <c r="C9" s="69">
        <v>10957</v>
      </c>
      <c r="D9" s="30"/>
      <c r="E9" s="31"/>
      <c r="F9" s="31"/>
      <c r="G9" s="31"/>
      <c r="H9" s="31"/>
      <c r="I9" s="31"/>
      <c r="J9" s="31"/>
      <c r="K9" s="31">
        <v>369.01</v>
      </c>
      <c r="L9" s="31"/>
      <c r="M9" s="31"/>
      <c r="N9" s="31"/>
      <c r="O9" s="32"/>
      <c r="P9" s="50">
        <f t="shared" si="1"/>
        <v>369.01</v>
      </c>
      <c r="Q9" s="34">
        <f t="shared" si="2"/>
        <v>10587.99</v>
      </c>
    </row>
    <row r="10" spans="1:17" x14ac:dyDescent="0.3">
      <c r="A10" s="101" t="s">
        <v>21</v>
      </c>
      <c r="B10" s="102"/>
      <c r="C10" s="29">
        <v>1410</v>
      </c>
      <c r="D10" s="30"/>
      <c r="E10" s="31"/>
      <c r="F10" s="31"/>
      <c r="G10" s="31"/>
      <c r="H10" s="31"/>
      <c r="I10" s="31"/>
      <c r="J10" s="31">
        <v>365.64</v>
      </c>
      <c r="K10" s="31"/>
      <c r="L10" s="31"/>
      <c r="M10" s="31"/>
      <c r="N10" s="31"/>
      <c r="O10" s="32"/>
      <c r="P10" s="50">
        <f t="shared" si="1"/>
        <v>365.64</v>
      </c>
      <c r="Q10" s="34">
        <f t="shared" si="2"/>
        <v>1044.3600000000001</v>
      </c>
    </row>
    <row r="11" spans="1:17" x14ac:dyDescent="0.3">
      <c r="A11" s="89" t="s">
        <v>33</v>
      </c>
      <c r="B11" s="90"/>
      <c r="C11" s="29">
        <v>1530</v>
      </c>
      <c r="D11" s="30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2"/>
      <c r="P11" s="50">
        <f t="shared" si="1"/>
        <v>0</v>
      </c>
      <c r="Q11" s="34">
        <f t="shared" si="2"/>
        <v>1530</v>
      </c>
    </row>
    <row r="12" spans="1:17" x14ac:dyDescent="0.3">
      <c r="A12" s="89" t="s">
        <v>34</v>
      </c>
      <c r="B12" s="90"/>
      <c r="C12" s="29">
        <v>870</v>
      </c>
      <c r="D12" s="30"/>
      <c r="E12" s="31"/>
      <c r="F12" s="31"/>
      <c r="G12" s="31"/>
      <c r="H12" s="31"/>
      <c r="I12" s="31"/>
      <c r="J12" s="31"/>
      <c r="K12" s="31">
        <v>225.7</v>
      </c>
      <c r="L12" s="31"/>
      <c r="M12" s="31"/>
      <c r="N12" s="31"/>
      <c r="O12" s="32"/>
      <c r="P12" s="50">
        <f t="shared" si="1"/>
        <v>225.7</v>
      </c>
      <c r="Q12" s="34">
        <f t="shared" si="2"/>
        <v>644.29999999999995</v>
      </c>
    </row>
    <row r="13" spans="1:17" x14ac:dyDescent="0.3">
      <c r="A13" s="89" t="s">
        <v>35</v>
      </c>
      <c r="B13" s="90"/>
      <c r="C13" s="29">
        <v>1537.5</v>
      </c>
      <c r="D13" s="30"/>
      <c r="E13" s="31"/>
      <c r="F13" s="31"/>
      <c r="G13" s="31"/>
      <c r="H13" s="31"/>
      <c r="I13" s="31"/>
      <c r="J13" s="31">
        <v>192.33</v>
      </c>
      <c r="K13" s="31"/>
      <c r="L13" s="31"/>
      <c r="M13" s="31"/>
      <c r="N13" s="31"/>
      <c r="O13" s="32"/>
      <c r="P13" s="50">
        <f t="shared" si="1"/>
        <v>192.33</v>
      </c>
      <c r="Q13" s="34">
        <f>SUM(C13-P13)</f>
        <v>1345.17</v>
      </c>
    </row>
    <row r="14" spans="1:17" ht="15" thickBot="1" x14ac:dyDescent="0.35">
      <c r="A14" s="79" t="s">
        <v>22</v>
      </c>
      <c r="B14" s="80"/>
      <c r="C14" s="35">
        <v>0</v>
      </c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8"/>
      <c r="P14" s="54">
        <f t="shared" si="1"/>
        <v>0</v>
      </c>
      <c r="Q14" s="40">
        <f t="shared" ref="Q14" si="3">SUM(C14-P14)</f>
        <v>0</v>
      </c>
    </row>
    <row r="15" spans="1:17" x14ac:dyDescent="0.3">
      <c r="A15" s="81" t="s">
        <v>23</v>
      </c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3"/>
      <c r="Q15" s="9"/>
    </row>
    <row r="16" spans="1:17" x14ac:dyDescent="0.3">
      <c r="A16" s="1" t="s">
        <v>24</v>
      </c>
      <c r="B16" s="2" t="s">
        <v>25</v>
      </c>
      <c r="C16" s="3"/>
      <c r="D16" s="44"/>
      <c r="E16" s="45"/>
      <c r="F16" s="45"/>
      <c r="G16" s="45"/>
      <c r="H16" s="45"/>
      <c r="I16" s="45"/>
      <c r="J16" s="45">
        <v>1281.82</v>
      </c>
      <c r="K16" s="45">
        <v>225.7</v>
      </c>
      <c r="L16" s="45"/>
      <c r="M16" s="45"/>
      <c r="N16" s="45"/>
      <c r="O16" s="60"/>
      <c r="P16" s="61">
        <f t="shared" ref="P16:P25" si="4">SUM(D16:O16)</f>
        <v>1507.52</v>
      </c>
      <c r="Q16" s="9"/>
    </row>
    <row r="17" spans="1:17" x14ac:dyDescent="0.3">
      <c r="A17" s="1"/>
      <c r="B17" s="84" t="s">
        <v>85</v>
      </c>
      <c r="C17" s="85"/>
      <c r="D17" s="44"/>
      <c r="E17" s="45"/>
      <c r="F17" s="45"/>
      <c r="G17" s="45"/>
      <c r="H17" s="45"/>
      <c r="I17" s="45"/>
      <c r="J17" s="45">
        <v>192.33</v>
      </c>
      <c r="K17" s="45"/>
      <c r="L17" s="45"/>
      <c r="M17" s="45"/>
      <c r="N17" s="45"/>
      <c r="O17" s="60"/>
      <c r="P17" s="61">
        <f t="shared" si="4"/>
        <v>192.33</v>
      </c>
      <c r="Q17" s="9"/>
    </row>
    <row r="18" spans="1:17" x14ac:dyDescent="0.3">
      <c r="A18" s="86" t="s">
        <v>28</v>
      </c>
      <c r="B18" s="87"/>
      <c r="C18" s="88"/>
      <c r="D18" s="44"/>
      <c r="E18" s="45"/>
      <c r="F18" s="45"/>
      <c r="G18" s="45"/>
      <c r="H18" s="45"/>
      <c r="I18" s="45"/>
      <c r="J18" s="45">
        <v>65.64</v>
      </c>
      <c r="K18" s="45"/>
      <c r="L18" s="45"/>
      <c r="M18" s="45"/>
      <c r="N18" s="45"/>
      <c r="O18" s="60"/>
      <c r="P18" s="61">
        <f t="shared" si="4"/>
        <v>65.64</v>
      </c>
      <c r="Q18" s="9"/>
    </row>
    <row r="19" spans="1:17" x14ac:dyDescent="0.3">
      <c r="A19" s="4" t="s">
        <v>36</v>
      </c>
      <c r="B19" s="5"/>
      <c r="C19" s="6"/>
      <c r="D19" s="44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60"/>
      <c r="P19" s="61">
        <f t="shared" si="4"/>
        <v>0</v>
      </c>
      <c r="Q19" s="9"/>
    </row>
    <row r="20" spans="1:17" x14ac:dyDescent="0.3">
      <c r="A20" s="86" t="s">
        <v>95</v>
      </c>
      <c r="B20" s="87"/>
      <c r="C20" s="88"/>
      <c r="D20" s="44"/>
      <c r="E20" s="45"/>
      <c r="F20" s="45"/>
      <c r="G20" s="45"/>
      <c r="H20" s="45"/>
      <c r="I20" s="45"/>
      <c r="J20" s="45"/>
      <c r="K20" s="45">
        <v>300</v>
      </c>
      <c r="L20" s="45"/>
      <c r="M20" s="45"/>
      <c r="N20" s="45"/>
      <c r="O20" s="60"/>
      <c r="P20" s="61">
        <f t="shared" si="4"/>
        <v>300</v>
      </c>
      <c r="Q20" s="9"/>
    </row>
    <row r="21" spans="1:17" x14ac:dyDescent="0.3">
      <c r="A21" s="86" t="s">
        <v>97</v>
      </c>
      <c r="B21" s="87"/>
      <c r="C21" s="88"/>
      <c r="D21" s="44"/>
      <c r="E21" s="45"/>
      <c r="F21" s="45"/>
      <c r="G21" s="45"/>
      <c r="H21" s="45"/>
      <c r="I21" s="45"/>
      <c r="J21" s="45"/>
      <c r="K21" s="45">
        <v>69.010000000000005</v>
      </c>
      <c r="L21" s="45"/>
      <c r="M21" s="45"/>
      <c r="N21" s="45"/>
      <c r="O21" s="60"/>
      <c r="P21" s="61">
        <f t="shared" si="4"/>
        <v>69.010000000000005</v>
      </c>
      <c r="Q21" s="9"/>
    </row>
    <row r="22" spans="1:17" x14ac:dyDescent="0.3">
      <c r="A22" s="89" t="s">
        <v>37</v>
      </c>
      <c r="B22" s="90"/>
      <c r="C22" s="85"/>
      <c r="D22" s="44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60"/>
      <c r="P22" s="61">
        <f t="shared" si="4"/>
        <v>0</v>
      </c>
      <c r="Q22" s="9"/>
    </row>
    <row r="23" spans="1:17" x14ac:dyDescent="0.3">
      <c r="A23" s="86" t="s">
        <v>30</v>
      </c>
      <c r="B23" s="87"/>
      <c r="C23" s="88"/>
      <c r="D23" s="44"/>
      <c r="E23" s="45"/>
      <c r="F23" s="45"/>
      <c r="G23" s="45"/>
      <c r="H23" s="45"/>
      <c r="I23" s="45"/>
      <c r="J23" s="45">
        <v>300</v>
      </c>
      <c r="K23" s="45"/>
      <c r="L23" s="45"/>
      <c r="M23" s="45"/>
      <c r="N23" s="45"/>
      <c r="O23" s="60"/>
      <c r="P23" s="61">
        <f t="shared" si="4"/>
        <v>300</v>
      </c>
      <c r="Q23" s="9"/>
    </row>
    <row r="24" spans="1:17" x14ac:dyDescent="0.3">
      <c r="A24" s="86" t="s">
        <v>41</v>
      </c>
      <c r="B24" s="87"/>
      <c r="C24" s="88"/>
      <c r="D24" s="44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60"/>
      <c r="P24" s="61">
        <f t="shared" si="4"/>
        <v>0</v>
      </c>
      <c r="Q24" s="9"/>
    </row>
    <row r="25" spans="1:17" ht="15" thickBot="1" x14ac:dyDescent="0.35">
      <c r="A25" s="91" t="s">
        <v>52</v>
      </c>
      <c r="B25" s="92"/>
      <c r="C25" s="93"/>
      <c r="D25" s="55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62"/>
      <c r="P25" s="63">
        <f t="shared" si="4"/>
        <v>0</v>
      </c>
      <c r="Q25" s="9"/>
    </row>
    <row r="26" spans="1:17" ht="15" thickBot="1" x14ac:dyDescent="0.35">
      <c r="A26" s="76" t="s">
        <v>31</v>
      </c>
      <c r="B26" s="77"/>
      <c r="C26" s="78"/>
      <c r="D26" s="58">
        <f>SUM(D16:D25)</f>
        <v>0</v>
      </c>
      <c r="E26" s="58">
        <f t="shared" ref="E26:O26" si="5">SUM(E16:E25)</f>
        <v>0</v>
      </c>
      <c r="F26" s="58">
        <f t="shared" si="5"/>
        <v>0</v>
      </c>
      <c r="G26" s="58">
        <f t="shared" si="5"/>
        <v>0</v>
      </c>
      <c r="H26" s="58">
        <f t="shared" si="5"/>
        <v>0</v>
      </c>
      <c r="I26" s="58">
        <f t="shared" si="5"/>
        <v>0</v>
      </c>
      <c r="J26" s="58">
        <f t="shared" si="5"/>
        <v>1839.79</v>
      </c>
      <c r="K26" s="58">
        <f t="shared" si="5"/>
        <v>594.71</v>
      </c>
      <c r="L26" s="58">
        <f t="shared" si="5"/>
        <v>0</v>
      </c>
      <c r="M26" s="58">
        <f t="shared" si="5"/>
        <v>0</v>
      </c>
      <c r="N26" s="58">
        <f t="shared" si="5"/>
        <v>0</v>
      </c>
      <c r="O26" s="58">
        <f t="shared" si="5"/>
        <v>0</v>
      </c>
      <c r="P26" s="59">
        <f>SUM(P16:P25)</f>
        <v>2434.5</v>
      </c>
      <c r="Q26" s="9"/>
    </row>
    <row r="27" spans="1:17" x14ac:dyDescent="0.3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</sheetData>
  <mergeCells count="23">
    <mergeCell ref="A13:B13"/>
    <mergeCell ref="A2:Q2"/>
    <mergeCell ref="A4:B4"/>
    <mergeCell ref="D4:O4"/>
    <mergeCell ref="A5:B5"/>
    <mergeCell ref="A6:B6"/>
    <mergeCell ref="A7:B7"/>
    <mergeCell ref="A8:B8"/>
    <mergeCell ref="A9:B9"/>
    <mergeCell ref="A10:B10"/>
    <mergeCell ref="A11:B11"/>
    <mergeCell ref="A12:B12"/>
    <mergeCell ref="A26:C26"/>
    <mergeCell ref="A14:B14"/>
    <mergeCell ref="A15:P15"/>
    <mergeCell ref="B17:C17"/>
    <mergeCell ref="A18:C18"/>
    <mergeCell ref="A20:C20"/>
    <mergeCell ref="A21:C21"/>
    <mergeCell ref="A22:C22"/>
    <mergeCell ref="A23:C23"/>
    <mergeCell ref="A24:C24"/>
    <mergeCell ref="A25:C2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56E2A-9397-49EF-86A4-440EE1F556A2}">
  <dimension ref="A1:Q34"/>
  <sheetViews>
    <sheetView topLeftCell="A4" workbookViewId="0">
      <selection activeCell="T20" sqref="T20"/>
    </sheetView>
  </sheetViews>
  <sheetFormatPr defaultRowHeight="14.4" x14ac:dyDescent="0.3"/>
  <cols>
    <col min="3" max="3" width="8.44140625" customWidth="1"/>
    <col min="4" max="9" width="7.21875" customWidth="1"/>
    <col min="10" max="10" width="7.44140625" customWidth="1"/>
    <col min="11" max="11" width="7.5546875" customWidth="1"/>
    <col min="12" max="15" width="7.21875" customWidth="1"/>
    <col min="16" max="16" width="7.5546875" customWidth="1"/>
    <col min="17" max="17" width="8.5546875" customWidth="1"/>
  </cols>
  <sheetData>
    <row r="1" spans="1:17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ht="21" x14ac:dyDescent="0.4">
      <c r="A2" s="94" t="s">
        <v>45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</row>
    <row r="3" spans="1:17" ht="15" thickBot="1" x14ac:dyDescent="0.3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ht="15" thickBot="1" x14ac:dyDescent="0.35">
      <c r="A4" s="95" t="s">
        <v>43</v>
      </c>
      <c r="B4" s="96"/>
      <c r="C4" s="12" t="s">
        <v>1</v>
      </c>
      <c r="D4" s="96" t="s">
        <v>2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13" t="s">
        <v>3</v>
      </c>
      <c r="Q4" s="13" t="s">
        <v>4</v>
      </c>
    </row>
    <row r="5" spans="1:17" ht="15" thickBot="1" x14ac:dyDescent="0.35">
      <c r="A5" s="95"/>
      <c r="B5" s="96"/>
      <c r="C5" s="14" t="s">
        <v>5</v>
      </c>
      <c r="D5" s="15" t="s">
        <v>6</v>
      </c>
      <c r="E5" s="16" t="s">
        <v>7</v>
      </c>
      <c r="F5" s="16" t="s">
        <v>8</v>
      </c>
      <c r="G5" s="16" t="s">
        <v>9</v>
      </c>
      <c r="H5" s="16" t="s">
        <v>10</v>
      </c>
      <c r="I5" s="16" t="s">
        <v>11</v>
      </c>
      <c r="J5" s="16" t="s">
        <v>12</v>
      </c>
      <c r="K5" s="16" t="s">
        <v>13</v>
      </c>
      <c r="L5" s="16" t="s">
        <v>14</v>
      </c>
      <c r="M5" s="16" t="s">
        <v>15</v>
      </c>
      <c r="N5" s="16" t="s">
        <v>16</v>
      </c>
      <c r="O5" s="17" t="s">
        <v>17</v>
      </c>
      <c r="P5" s="18" t="s">
        <v>18</v>
      </c>
      <c r="Q5" s="18" t="s">
        <v>5</v>
      </c>
    </row>
    <row r="6" spans="1:17" ht="15" thickBot="1" x14ac:dyDescent="0.35">
      <c r="A6" s="97"/>
      <c r="B6" s="98"/>
      <c r="C6" s="41">
        <f>SUM(C7:C14)</f>
        <v>33605</v>
      </c>
      <c r="D6" s="42">
        <f>SUM(D7:D14)</f>
        <v>0</v>
      </c>
      <c r="E6" s="42">
        <f t="shared" ref="E6:O6" si="0">SUM(E7:E14)</f>
        <v>50.87</v>
      </c>
      <c r="F6" s="42">
        <f t="shared" si="0"/>
        <v>0</v>
      </c>
      <c r="G6" s="42">
        <f t="shared" si="0"/>
        <v>0</v>
      </c>
      <c r="H6" s="42">
        <f t="shared" si="0"/>
        <v>170</v>
      </c>
      <c r="I6" s="42">
        <f t="shared" si="0"/>
        <v>0</v>
      </c>
      <c r="J6" s="42">
        <f t="shared" si="0"/>
        <v>4060</v>
      </c>
      <c r="K6" s="42">
        <f t="shared" si="0"/>
        <v>2423.1999999999998</v>
      </c>
      <c r="L6" s="42">
        <f t="shared" si="0"/>
        <v>0</v>
      </c>
      <c r="M6" s="42">
        <f t="shared" si="0"/>
        <v>0</v>
      </c>
      <c r="N6" s="42">
        <f t="shared" si="0"/>
        <v>0</v>
      </c>
      <c r="O6" s="42">
        <f t="shared" si="0"/>
        <v>0</v>
      </c>
      <c r="P6" s="8">
        <f>SUM(D6:O6)</f>
        <v>6704.07</v>
      </c>
      <c r="Q6" s="8">
        <f>SUM(Q7:Q14)</f>
        <v>26900.93</v>
      </c>
    </row>
    <row r="7" spans="1:17" x14ac:dyDescent="0.3">
      <c r="A7" s="99" t="s">
        <v>32</v>
      </c>
      <c r="B7" s="100"/>
      <c r="C7" s="22">
        <v>8975</v>
      </c>
      <c r="D7" s="23"/>
      <c r="E7" s="24"/>
      <c r="F7" s="24"/>
      <c r="G7" s="24"/>
      <c r="H7" s="24"/>
      <c r="I7" s="24"/>
      <c r="J7" s="24"/>
      <c r="K7" s="24"/>
      <c r="L7" s="24"/>
      <c r="M7" s="24"/>
      <c r="N7" s="24"/>
      <c r="O7" s="26"/>
      <c r="P7" s="28">
        <f t="shared" ref="P7:P14" si="1">SUM(D7:O7)</f>
        <v>0</v>
      </c>
      <c r="Q7" s="28">
        <f t="shared" ref="Q7:Q12" si="2">SUM(C7-P7)</f>
        <v>8975</v>
      </c>
    </row>
    <row r="8" spans="1:17" x14ac:dyDescent="0.3">
      <c r="A8" s="101" t="s">
        <v>19</v>
      </c>
      <c r="B8" s="102"/>
      <c r="C8" s="29">
        <v>1437.5</v>
      </c>
      <c r="D8" s="30"/>
      <c r="E8" s="31"/>
      <c r="F8" s="31"/>
      <c r="G8" s="31"/>
      <c r="H8" s="31"/>
      <c r="I8" s="31"/>
      <c r="J8" s="31"/>
      <c r="K8" s="31"/>
      <c r="L8" s="31"/>
      <c r="M8" s="31"/>
      <c r="N8" s="31"/>
      <c r="O8" s="32"/>
      <c r="P8" s="34">
        <f t="shared" si="1"/>
        <v>0</v>
      </c>
      <c r="Q8" s="34">
        <f t="shared" si="2"/>
        <v>1437.5</v>
      </c>
    </row>
    <row r="9" spans="1:17" x14ac:dyDescent="0.3">
      <c r="A9" s="101" t="s">
        <v>20</v>
      </c>
      <c r="B9" s="102"/>
      <c r="C9" s="29">
        <v>7260</v>
      </c>
      <c r="D9" s="30"/>
      <c r="E9" s="31"/>
      <c r="F9" s="31"/>
      <c r="G9" s="31"/>
      <c r="H9" s="31"/>
      <c r="I9" s="31"/>
      <c r="J9" s="31"/>
      <c r="K9" s="31"/>
      <c r="L9" s="31"/>
      <c r="M9" s="31"/>
      <c r="N9" s="31"/>
      <c r="O9" s="32"/>
      <c r="P9" s="34">
        <f t="shared" si="1"/>
        <v>0</v>
      </c>
      <c r="Q9" s="34">
        <f t="shared" si="2"/>
        <v>7260</v>
      </c>
    </row>
    <row r="10" spans="1:17" x14ac:dyDescent="0.3">
      <c r="A10" s="101" t="s">
        <v>21</v>
      </c>
      <c r="B10" s="102"/>
      <c r="C10" s="29">
        <v>1830</v>
      </c>
      <c r="D10" s="30"/>
      <c r="E10" s="31">
        <v>50.87</v>
      </c>
      <c r="F10" s="31"/>
      <c r="G10" s="31"/>
      <c r="H10" s="31">
        <v>170</v>
      </c>
      <c r="I10" s="31"/>
      <c r="J10" s="31">
        <v>900</v>
      </c>
      <c r="K10" s="31">
        <v>423.2</v>
      </c>
      <c r="L10" s="31"/>
      <c r="M10" s="31"/>
      <c r="N10" s="31"/>
      <c r="O10" s="32"/>
      <c r="P10" s="34">
        <f t="shared" si="1"/>
        <v>1544.07</v>
      </c>
      <c r="Q10" s="34">
        <f t="shared" si="2"/>
        <v>285.93000000000006</v>
      </c>
    </row>
    <row r="11" spans="1:17" x14ac:dyDescent="0.3">
      <c r="A11" s="89" t="s">
        <v>33</v>
      </c>
      <c r="B11" s="90"/>
      <c r="C11" s="29">
        <v>675</v>
      </c>
      <c r="D11" s="30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2"/>
      <c r="P11" s="34">
        <f t="shared" si="1"/>
        <v>0</v>
      </c>
      <c r="Q11" s="34">
        <f t="shared" si="2"/>
        <v>675</v>
      </c>
    </row>
    <row r="12" spans="1:17" x14ac:dyDescent="0.3">
      <c r="A12" s="89" t="s">
        <v>34</v>
      </c>
      <c r="B12" s="90"/>
      <c r="C12" s="29">
        <v>1740</v>
      </c>
      <c r="D12" s="30"/>
      <c r="E12" s="31"/>
      <c r="F12" s="31"/>
      <c r="G12" s="31"/>
      <c r="H12" s="31"/>
      <c r="I12" s="31"/>
      <c r="J12" s="31">
        <v>3160</v>
      </c>
      <c r="K12" s="31"/>
      <c r="L12" s="31"/>
      <c r="M12" s="31"/>
      <c r="N12" s="31"/>
      <c r="O12" s="32"/>
      <c r="P12" s="34">
        <f t="shared" si="1"/>
        <v>3160</v>
      </c>
      <c r="Q12" s="34">
        <f t="shared" si="2"/>
        <v>-1420</v>
      </c>
    </row>
    <row r="13" spans="1:17" x14ac:dyDescent="0.3">
      <c r="A13" s="89" t="s">
        <v>35</v>
      </c>
      <c r="B13" s="90"/>
      <c r="C13" s="29">
        <v>4687.5</v>
      </c>
      <c r="D13" s="30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2"/>
      <c r="P13" s="34">
        <f t="shared" si="1"/>
        <v>0</v>
      </c>
      <c r="Q13" s="34">
        <f>SUM(C13-P13)</f>
        <v>4687.5</v>
      </c>
    </row>
    <row r="14" spans="1:17" ht="15" thickBot="1" x14ac:dyDescent="0.35">
      <c r="A14" s="79" t="s">
        <v>73</v>
      </c>
      <c r="B14" s="80"/>
      <c r="C14" s="72">
        <v>7000</v>
      </c>
      <c r="D14" s="36"/>
      <c r="E14" s="37"/>
      <c r="F14" s="37"/>
      <c r="G14" s="37"/>
      <c r="H14" s="37"/>
      <c r="I14" s="37"/>
      <c r="J14" s="37"/>
      <c r="K14" s="37">
        <v>2000</v>
      </c>
      <c r="L14" s="37"/>
      <c r="M14" s="37"/>
      <c r="N14" s="37"/>
      <c r="O14" s="38"/>
      <c r="P14" s="40">
        <f t="shared" si="1"/>
        <v>2000</v>
      </c>
      <c r="Q14" s="40">
        <f t="shared" ref="Q14" si="3">SUM(C14-P14)</f>
        <v>5000</v>
      </c>
    </row>
    <row r="15" spans="1:17" x14ac:dyDescent="0.3">
      <c r="A15" s="81" t="s">
        <v>23</v>
      </c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103"/>
      <c r="Q15" s="9"/>
    </row>
    <row r="16" spans="1:17" x14ac:dyDescent="0.3">
      <c r="A16" s="1" t="s">
        <v>24</v>
      </c>
      <c r="B16" s="2" t="s">
        <v>25</v>
      </c>
      <c r="C16" s="71"/>
      <c r="D16" s="44"/>
      <c r="E16" s="45">
        <v>50.87</v>
      </c>
      <c r="F16" s="45"/>
      <c r="G16" s="45"/>
      <c r="H16" s="45"/>
      <c r="I16" s="45"/>
      <c r="J16" s="45"/>
      <c r="K16" s="45">
        <v>423.2</v>
      </c>
      <c r="L16" s="45"/>
      <c r="M16" s="45"/>
      <c r="N16" s="45"/>
      <c r="O16" s="45"/>
      <c r="P16" s="46">
        <f t="shared" ref="P16:P29" si="4">SUM(D16:O16)</f>
        <v>474.07</v>
      </c>
      <c r="Q16" s="9"/>
    </row>
    <row r="17" spans="1:17" x14ac:dyDescent="0.3">
      <c r="A17" s="1"/>
      <c r="B17" s="84" t="s">
        <v>26</v>
      </c>
      <c r="C17" s="85"/>
      <c r="D17" s="44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6">
        <f t="shared" si="4"/>
        <v>0</v>
      </c>
      <c r="Q17" s="9"/>
    </row>
    <row r="18" spans="1:17" x14ac:dyDescent="0.3">
      <c r="A18" s="1"/>
      <c r="B18" s="84" t="s">
        <v>27</v>
      </c>
      <c r="C18" s="85"/>
      <c r="D18" s="44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6">
        <f t="shared" si="4"/>
        <v>0</v>
      </c>
      <c r="Q18" s="9"/>
    </row>
    <row r="19" spans="1:17" x14ac:dyDescent="0.3">
      <c r="A19" s="86" t="s">
        <v>28</v>
      </c>
      <c r="B19" s="87"/>
      <c r="C19" s="88"/>
      <c r="D19" s="44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6">
        <f t="shared" si="4"/>
        <v>0</v>
      </c>
      <c r="Q19" s="9"/>
    </row>
    <row r="20" spans="1:17" x14ac:dyDescent="0.3">
      <c r="A20" s="4" t="s">
        <v>44</v>
      </c>
      <c r="B20" s="5"/>
      <c r="C20" s="6"/>
      <c r="D20" s="44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6">
        <f t="shared" si="4"/>
        <v>0</v>
      </c>
      <c r="Q20" s="9"/>
    </row>
    <row r="21" spans="1:17" x14ac:dyDescent="0.3">
      <c r="A21" s="86" t="s">
        <v>72</v>
      </c>
      <c r="B21" s="87"/>
      <c r="C21" s="88"/>
      <c r="D21" s="44"/>
      <c r="E21" s="45"/>
      <c r="F21" s="45"/>
      <c r="G21" s="45"/>
      <c r="H21" s="45">
        <v>170</v>
      </c>
      <c r="I21" s="45"/>
      <c r="J21" s="45"/>
      <c r="K21" s="45"/>
      <c r="L21" s="45"/>
      <c r="M21" s="45"/>
      <c r="N21" s="45"/>
      <c r="O21" s="45"/>
      <c r="P21" s="46">
        <f t="shared" si="4"/>
        <v>170</v>
      </c>
      <c r="Q21" s="9"/>
    </row>
    <row r="22" spans="1:17" x14ac:dyDescent="0.3">
      <c r="A22" s="89" t="s">
        <v>37</v>
      </c>
      <c r="B22" s="90"/>
      <c r="C22" s="85"/>
      <c r="D22" s="44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6">
        <f t="shared" si="4"/>
        <v>0</v>
      </c>
      <c r="Q22" s="9"/>
    </row>
    <row r="23" spans="1:17" x14ac:dyDescent="0.3">
      <c r="A23" s="86" t="s">
        <v>30</v>
      </c>
      <c r="B23" s="87"/>
      <c r="C23" s="88"/>
      <c r="D23" s="44"/>
      <c r="E23" s="45"/>
      <c r="F23" s="45"/>
      <c r="G23" s="45"/>
      <c r="H23" s="45"/>
      <c r="I23" s="45"/>
      <c r="J23" s="45">
        <v>900</v>
      </c>
      <c r="K23" s="45"/>
      <c r="L23" s="45"/>
      <c r="M23" s="45"/>
      <c r="N23" s="45"/>
      <c r="O23" s="45"/>
      <c r="P23" s="46">
        <f t="shared" si="4"/>
        <v>900</v>
      </c>
      <c r="Q23" s="9"/>
    </row>
    <row r="24" spans="1:17" x14ac:dyDescent="0.3">
      <c r="A24" s="86" t="s">
        <v>80</v>
      </c>
      <c r="B24" s="87"/>
      <c r="C24" s="88"/>
      <c r="D24" s="44"/>
      <c r="E24" s="45"/>
      <c r="F24" s="45"/>
      <c r="G24" s="45"/>
      <c r="H24" s="45"/>
      <c r="I24" s="45"/>
      <c r="J24" s="45">
        <v>3160</v>
      </c>
      <c r="K24" s="45"/>
      <c r="L24" s="45"/>
      <c r="M24" s="45"/>
      <c r="N24" s="45"/>
      <c r="O24" s="45"/>
      <c r="P24" s="46">
        <f t="shared" si="4"/>
        <v>3160</v>
      </c>
      <c r="Q24" s="9"/>
    </row>
    <row r="25" spans="1:17" x14ac:dyDescent="0.3">
      <c r="A25" s="86" t="s">
        <v>92</v>
      </c>
      <c r="B25" s="87"/>
      <c r="C25" s="88"/>
      <c r="D25" s="44"/>
      <c r="E25" s="45"/>
      <c r="F25" s="45"/>
      <c r="G25" s="45"/>
      <c r="H25" s="45"/>
      <c r="I25" s="45"/>
      <c r="J25" s="45"/>
      <c r="K25" s="45">
        <v>2000</v>
      </c>
      <c r="L25" s="45"/>
      <c r="M25" s="45"/>
      <c r="N25" s="45"/>
      <c r="O25" s="45"/>
      <c r="P25" s="46">
        <f t="shared" si="4"/>
        <v>2000</v>
      </c>
      <c r="Q25" s="9"/>
    </row>
    <row r="26" spans="1:17" x14ac:dyDescent="0.3">
      <c r="A26" s="86" t="s">
        <v>38</v>
      </c>
      <c r="B26" s="87"/>
      <c r="C26" s="88"/>
      <c r="D26" s="44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6">
        <f t="shared" si="4"/>
        <v>0</v>
      </c>
      <c r="Q26" s="9"/>
    </row>
    <row r="27" spans="1:17" x14ac:dyDescent="0.3">
      <c r="A27" s="86" t="s">
        <v>40</v>
      </c>
      <c r="B27" s="87"/>
      <c r="C27" s="88"/>
      <c r="D27" s="44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6">
        <f t="shared" si="4"/>
        <v>0</v>
      </c>
      <c r="Q27" s="9"/>
    </row>
    <row r="28" spans="1:17" x14ac:dyDescent="0.3">
      <c r="A28" s="86" t="s">
        <v>41</v>
      </c>
      <c r="B28" s="87"/>
      <c r="C28" s="88"/>
      <c r="D28" s="44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6">
        <f t="shared" si="4"/>
        <v>0</v>
      </c>
      <c r="Q28" s="9"/>
    </row>
    <row r="29" spans="1:17" ht="15" thickBot="1" x14ac:dyDescent="0.35">
      <c r="A29" s="86" t="s">
        <v>42</v>
      </c>
      <c r="B29" s="92"/>
      <c r="C29" s="93"/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7">
        <f t="shared" si="4"/>
        <v>0</v>
      </c>
      <c r="Q29" s="9"/>
    </row>
    <row r="30" spans="1:17" ht="15" thickBot="1" x14ac:dyDescent="0.35">
      <c r="A30" s="21" t="s">
        <v>31</v>
      </c>
      <c r="B30" s="64"/>
      <c r="C30" s="65"/>
      <c r="D30" s="58">
        <f>SUM(D16:D29)</f>
        <v>0</v>
      </c>
      <c r="E30" s="58">
        <f t="shared" ref="E30:O30" si="5">SUM(E16:E29)</f>
        <v>50.87</v>
      </c>
      <c r="F30" s="58">
        <f t="shared" si="5"/>
        <v>0</v>
      </c>
      <c r="G30" s="58">
        <f t="shared" si="5"/>
        <v>0</v>
      </c>
      <c r="H30" s="58">
        <f t="shared" si="5"/>
        <v>170</v>
      </c>
      <c r="I30" s="58">
        <f t="shared" si="5"/>
        <v>0</v>
      </c>
      <c r="J30" s="58">
        <f t="shared" si="5"/>
        <v>4060</v>
      </c>
      <c r="K30" s="58">
        <f t="shared" si="5"/>
        <v>2423.1999999999998</v>
      </c>
      <c r="L30" s="58">
        <f t="shared" si="5"/>
        <v>0</v>
      </c>
      <c r="M30" s="58">
        <f t="shared" si="5"/>
        <v>0</v>
      </c>
      <c r="N30" s="58">
        <f t="shared" si="5"/>
        <v>0</v>
      </c>
      <c r="O30" s="58">
        <f t="shared" si="5"/>
        <v>0</v>
      </c>
      <c r="P30" s="59">
        <f>SUM(P16:P29)</f>
        <v>6704.07</v>
      </c>
      <c r="Q30" s="9"/>
    </row>
    <row r="31" spans="1:17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x14ac:dyDescent="0.3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 x14ac:dyDescent="0.3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7" x14ac:dyDescent="0.3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</sheetData>
  <mergeCells count="26">
    <mergeCell ref="A9:B9"/>
    <mergeCell ref="A10:B10"/>
    <mergeCell ref="A11:B11"/>
    <mergeCell ref="A12:B12"/>
    <mergeCell ref="A13:B13"/>
    <mergeCell ref="D4:O4"/>
    <mergeCell ref="A5:B5"/>
    <mergeCell ref="A6:B6"/>
    <mergeCell ref="A7:B7"/>
    <mergeCell ref="A8:B8"/>
    <mergeCell ref="A29:C29"/>
    <mergeCell ref="A2:Q2"/>
    <mergeCell ref="A23:C23"/>
    <mergeCell ref="A24:C24"/>
    <mergeCell ref="A25:C25"/>
    <mergeCell ref="A26:C26"/>
    <mergeCell ref="A27:C27"/>
    <mergeCell ref="A28:C28"/>
    <mergeCell ref="A15:P15"/>
    <mergeCell ref="B17:C17"/>
    <mergeCell ref="B18:C18"/>
    <mergeCell ref="A19:C19"/>
    <mergeCell ref="A21:C21"/>
    <mergeCell ref="A22:C22"/>
    <mergeCell ref="A14:B14"/>
    <mergeCell ref="A4:B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FC9DD-48CF-426F-B54F-68E3DAC34460}">
  <dimension ref="A1:R31"/>
  <sheetViews>
    <sheetView topLeftCell="A4" workbookViewId="0">
      <selection activeCell="S14" sqref="S14"/>
    </sheetView>
  </sheetViews>
  <sheetFormatPr defaultRowHeight="14.4" x14ac:dyDescent="0.3"/>
  <cols>
    <col min="1" max="1" width="7.6640625" customWidth="1"/>
    <col min="2" max="2" width="11.44140625" customWidth="1"/>
    <col min="4" max="9" width="7.21875" customWidth="1"/>
    <col min="10" max="10" width="7.88671875" customWidth="1"/>
    <col min="11" max="15" width="7.21875" customWidth="1"/>
    <col min="16" max="16" width="7.77734375" customWidth="1"/>
    <col min="17" max="17" width="8.6640625" customWidth="1"/>
  </cols>
  <sheetData>
    <row r="1" spans="1:18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ht="21" x14ac:dyDescent="0.4">
      <c r="A2" s="94" t="s">
        <v>46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7"/>
    </row>
    <row r="3" spans="1:18" ht="15" thickBot="1" x14ac:dyDescent="0.3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18" ht="15" thickBot="1" x14ac:dyDescent="0.35">
      <c r="A4" s="95" t="s">
        <v>0</v>
      </c>
      <c r="B4" s="96"/>
      <c r="C4" s="12" t="s">
        <v>1</v>
      </c>
      <c r="D4" s="96" t="s">
        <v>2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19" t="s">
        <v>3</v>
      </c>
      <c r="Q4" s="13" t="s">
        <v>4</v>
      </c>
      <c r="R4" s="7"/>
    </row>
    <row r="5" spans="1:18" ht="15" thickBot="1" x14ac:dyDescent="0.35">
      <c r="A5" s="95"/>
      <c r="B5" s="96"/>
      <c r="C5" s="14" t="s">
        <v>5</v>
      </c>
      <c r="D5" s="15" t="s">
        <v>6</v>
      </c>
      <c r="E5" s="16" t="s">
        <v>7</v>
      </c>
      <c r="F5" s="16" t="s">
        <v>8</v>
      </c>
      <c r="G5" s="16" t="s">
        <v>9</v>
      </c>
      <c r="H5" s="16" t="s">
        <v>10</v>
      </c>
      <c r="I5" s="16" t="s">
        <v>11</v>
      </c>
      <c r="J5" s="16" t="s">
        <v>12</v>
      </c>
      <c r="K5" s="16" t="s">
        <v>13</v>
      </c>
      <c r="L5" s="16" t="s">
        <v>14</v>
      </c>
      <c r="M5" s="16" t="s">
        <v>15</v>
      </c>
      <c r="N5" s="16" t="s">
        <v>16</v>
      </c>
      <c r="O5" s="17" t="s">
        <v>17</v>
      </c>
      <c r="P5" s="20" t="s">
        <v>18</v>
      </c>
      <c r="Q5" s="18"/>
      <c r="R5" s="7"/>
    </row>
    <row r="6" spans="1:18" ht="15" thickBot="1" x14ac:dyDescent="0.35">
      <c r="A6" s="97"/>
      <c r="B6" s="98"/>
      <c r="C6" s="41">
        <f>SUM(C7:C14)</f>
        <v>22069.1</v>
      </c>
      <c r="D6" s="42">
        <f>SUM(D7:D14)</f>
        <v>0</v>
      </c>
      <c r="E6" s="42">
        <f t="shared" ref="E6:O6" si="0">SUM(E7:E14)</f>
        <v>345.78</v>
      </c>
      <c r="F6" s="42">
        <f t="shared" si="0"/>
        <v>0</v>
      </c>
      <c r="G6" s="42">
        <f t="shared" si="0"/>
        <v>0</v>
      </c>
      <c r="H6" s="42">
        <f t="shared" si="0"/>
        <v>0</v>
      </c>
      <c r="I6" s="42">
        <f t="shared" si="0"/>
        <v>0</v>
      </c>
      <c r="J6" s="42">
        <f t="shared" si="0"/>
        <v>1569.26</v>
      </c>
      <c r="K6" s="42">
        <f t="shared" si="0"/>
        <v>0</v>
      </c>
      <c r="L6" s="42">
        <f t="shared" si="0"/>
        <v>0</v>
      </c>
      <c r="M6" s="42">
        <f t="shared" si="0"/>
        <v>0</v>
      </c>
      <c r="N6" s="42">
        <f t="shared" si="0"/>
        <v>0</v>
      </c>
      <c r="O6" s="42">
        <f t="shared" si="0"/>
        <v>0</v>
      </c>
      <c r="P6" s="43">
        <f>SUM(D6:O6)</f>
        <v>1915.04</v>
      </c>
      <c r="Q6" s="8">
        <f>SUM(Q7:Q14)</f>
        <v>20154.059999999998</v>
      </c>
      <c r="R6" s="7"/>
    </row>
    <row r="7" spans="1:18" x14ac:dyDescent="0.3">
      <c r="A7" s="99" t="s">
        <v>32</v>
      </c>
      <c r="B7" s="100"/>
      <c r="C7" s="22">
        <v>4507</v>
      </c>
      <c r="D7" s="23"/>
      <c r="E7" s="24">
        <v>345.78</v>
      </c>
      <c r="F7" s="24"/>
      <c r="G7" s="24"/>
      <c r="H7" s="24"/>
      <c r="I7" s="24"/>
      <c r="J7" s="24"/>
      <c r="K7" s="24"/>
      <c r="L7" s="24"/>
      <c r="M7" s="24"/>
      <c r="N7" s="24"/>
      <c r="O7" s="26"/>
      <c r="P7" s="27">
        <f t="shared" ref="P7:P14" si="1">SUM(D7:O7)</f>
        <v>345.78</v>
      </c>
      <c r="Q7" s="28">
        <f t="shared" ref="Q7:Q12" si="2">SUM(C7-P7)</f>
        <v>4161.22</v>
      </c>
      <c r="R7" s="7"/>
    </row>
    <row r="8" spans="1:18" x14ac:dyDescent="0.3">
      <c r="A8" s="101" t="s">
        <v>19</v>
      </c>
      <c r="B8" s="102"/>
      <c r="C8" s="69">
        <v>852.6</v>
      </c>
      <c r="D8" s="30"/>
      <c r="E8" s="31"/>
      <c r="F8" s="31"/>
      <c r="G8" s="31"/>
      <c r="H8" s="31"/>
      <c r="I8" s="31"/>
      <c r="J8" s="31"/>
      <c r="K8" s="31"/>
      <c r="L8" s="31"/>
      <c r="M8" s="31"/>
      <c r="N8" s="31"/>
      <c r="O8" s="32"/>
      <c r="P8" s="33">
        <f t="shared" si="1"/>
        <v>0</v>
      </c>
      <c r="Q8" s="34">
        <f t="shared" si="2"/>
        <v>852.6</v>
      </c>
      <c r="R8" s="7"/>
    </row>
    <row r="9" spans="1:18" x14ac:dyDescent="0.3">
      <c r="A9" s="101" t="s">
        <v>20</v>
      </c>
      <c r="B9" s="102"/>
      <c r="C9" s="69">
        <v>7327</v>
      </c>
      <c r="D9" s="30"/>
      <c r="E9" s="31"/>
      <c r="F9" s="31"/>
      <c r="G9" s="31"/>
      <c r="H9" s="31"/>
      <c r="I9" s="31"/>
      <c r="J9" s="31"/>
      <c r="K9" s="31"/>
      <c r="L9" s="31"/>
      <c r="M9" s="31"/>
      <c r="N9" s="31"/>
      <c r="O9" s="32"/>
      <c r="P9" s="33">
        <f t="shared" si="1"/>
        <v>0</v>
      </c>
      <c r="Q9" s="34">
        <f t="shared" si="2"/>
        <v>7327</v>
      </c>
      <c r="R9" s="7"/>
    </row>
    <row r="10" spans="1:18" x14ac:dyDescent="0.3">
      <c r="A10" s="101" t="s">
        <v>21</v>
      </c>
      <c r="B10" s="102"/>
      <c r="C10" s="29">
        <v>1650</v>
      </c>
      <c r="D10" s="30"/>
      <c r="E10" s="31"/>
      <c r="F10" s="31"/>
      <c r="G10" s="31"/>
      <c r="H10" s="31"/>
      <c r="I10" s="31"/>
      <c r="J10" s="31">
        <v>1569.26</v>
      </c>
      <c r="K10" s="31"/>
      <c r="L10" s="31"/>
      <c r="M10" s="31"/>
      <c r="N10" s="31"/>
      <c r="O10" s="32"/>
      <c r="P10" s="33">
        <f t="shared" si="1"/>
        <v>1569.26</v>
      </c>
      <c r="Q10" s="34">
        <f t="shared" si="2"/>
        <v>80.740000000000009</v>
      </c>
      <c r="R10" s="7"/>
    </row>
    <row r="11" spans="1:18" x14ac:dyDescent="0.3">
      <c r="A11" s="89" t="s">
        <v>33</v>
      </c>
      <c r="B11" s="90"/>
      <c r="C11" s="29">
        <v>675</v>
      </c>
      <c r="D11" s="30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2"/>
      <c r="P11" s="33">
        <f t="shared" si="1"/>
        <v>0</v>
      </c>
      <c r="Q11" s="34">
        <f t="shared" si="2"/>
        <v>675</v>
      </c>
      <c r="R11" s="7"/>
    </row>
    <row r="12" spans="1:18" x14ac:dyDescent="0.3">
      <c r="A12" s="89" t="s">
        <v>34</v>
      </c>
      <c r="B12" s="90"/>
      <c r="C12" s="29">
        <v>2520</v>
      </c>
      <c r="D12" s="30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2"/>
      <c r="P12" s="33">
        <f t="shared" si="1"/>
        <v>0</v>
      </c>
      <c r="Q12" s="34">
        <f t="shared" si="2"/>
        <v>2520</v>
      </c>
      <c r="R12" s="7"/>
    </row>
    <row r="13" spans="1:18" x14ac:dyDescent="0.3">
      <c r="A13" s="89" t="s">
        <v>35</v>
      </c>
      <c r="B13" s="90"/>
      <c r="C13" s="29">
        <v>4537.5</v>
      </c>
      <c r="D13" s="30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2"/>
      <c r="P13" s="33">
        <f t="shared" si="1"/>
        <v>0</v>
      </c>
      <c r="Q13" s="34">
        <f>SUM(C13-P13)</f>
        <v>4537.5</v>
      </c>
      <c r="R13" s="7"/>
    </row>
    <row r="14" spans="1:18" ht="15" thickBot="1" x14ac:dyDescent="0.35">
      <c r="A14" s="79" t="s">
        <v>22</v>
      </c>
      <c r="B14" s="80"/>
      <c r="C14" s="35">
        <v>0</v>
      </c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8"/>
      <c r="P14" s="39">
        <f t="shared" si="1"/>
        <v>0</v>
      </c>
      <c r="Q14" s="40">
        <f t="shared" ref="Q14" si="3">SUM(C14-P14)</f>
        <v>0</v>
      </c>
      <c r="R14" s="7"/>
    </row>
    <row r="15" spans="1:18" x14ac:dyDescent="0.3">
      <c r="A15" s="81" t="s">
        <v>23</v>
      </c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103"/>
      <c r="Q15" s="9"/>
      <c r="R15" s="7"/>
    </row>
    <row r="16" spans="1:18" x14ac:dyDescent="0.3">
      <c r="A16" s="1" t="s">
        <v>24</v>
      </c>
      <c r="B16" s="2" t="s">
        <v>25</v>
      </c>
      <c r="C16" s="3"/>
      <c r="D16" s="44"/>
      <c r="E16" s="45"/>
      <c r="F16" s="45"/>
      <c r="G16" s="45"/>
      <c r="H16" s="45"/>
      <c r="I16" s="45"/>
      <c r="J16" s="45">
        <v>393.2</v>
      </c>
      <c r="K16" s="45"/>
      <c r="L16" s="45"/>
      <c r="M16" s="45"/>
      <c r="N16" s="45"/>
      <c r="O16" s="45"/>
      <c r="P16" s="46">
        <f t="shared" ref="P16:P29" si="4">SUM(D16:O16)</f>
        <v>393.2</v>
      </c>
      <c r="Q16" s="9"/>
      <c r="R16" s="7"/>
    </row>
    <row r="17" spans="1:18" x14ac:dyDescent="0.3">
      <c r="A17" s="1"/>
      <c r="B17" s="84" t="s">
        <v>26</v>
      </c>
      <c r="C17" s="85"/>
      <c r="D17" s="44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6">
        <f t="shared" si="4"/>
        <v>0</v>
      </c>
      <c r="Q17" s="9"/>
      <c r="R17" s="7"/>
    </row>
    <row r="18" spans="1:18" x14ac:dyDescent="0.3">
      <c r="A18" s="89" t="s">
        <v>27</v>
      </c>
      <c r="B18" s="90"/>
      <c r="C18" s="85"/>
      <c r="D18" s="44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6">
        <f t="shared" si="4"/>
        <v>0</v>
      </c>
      <c r="Q18" s="9"/>
      <c r="R18" s="7"/>
    </row>
    <row r="19" spans="1:18" x14ac:dyDescent="0.3">
      <c r="A19" s="86" t="s">
        <v>67</v>
      </c>
      <c r="B19" s="87"/>
      <c r="C19" s="88"/>
      <c r="D19" s="44"/>
      <c r="E19" s="45">
        <v>345.78</v>
      </c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6">
        <f t="shared" si="4"/>
        <v>345.78</v>
      </c>
      <c r="Q19" s="9"/>
      <c r="R19" s="7"/>
    </row>
    <row r="20" spans="1:18" x14ac:dyDescent="0.3">
      <c r="A20" s="86" t="s">
        <v>77</v>
      </c>
      <c r="B20" s="87"/>
      <c r="C20" s="88"/>
      <c r="D20" s="44"/>
      <c r="E20" s="45"/>
      <c r="F20" s="45"/>
      <c r="G20" s="45"/>
      <c r="H20" s="45"/>
      <c r="I20" s="45"/>
      <c r="J20" s="45">
        <v>216</v>
      </c>
      <c r="K20" s="45"/>
      <c r="L20" s="45"/>
      <c r="M20" s="45"/>
      <c r="N20" s="45"/>
      <c r="O20" s="45"/>
      <c r="P20" s="46">
        <f t="shared" si="4"/>
        <v>216</v>
      </c>
      <c r="Q20" s="9"/>
      <c r="R20" s="7"/>
    </row>
    <row r="21" spans="1:18" x14ac:dyDescent="0.3">
      <c r="A21" s="86" t="s">
        <v>78</v>
      </c>
      <c r="B21" s="87"/>
      <c r="C21" s="88"/>
      <c r="D21" s="44"/>
      <c r="E21" s="45"/>
      <c r="F21" s="45"/>
      <c r="G21" s="45"/>
      <c r="H21" s="45"/>
      <c r="I21" s="45"/>
      <c r="J21" s="45">
        <v>442.8</v>
      </c>
      <c r="K21" s="45"/>
      <c r="L21" s="45"/>
      <c r="M21" s="45"/>
      <c r="N21" s="45"/>
      <c r="O21" s="45"/>
      <c r="P21" s="46">
        <f t="shared" si="4"/>
        <v>442.8</v>
      </c>
      <c r="Q21" s="9"/>
      <c r="R21" s="7"/>
    </row>
    <row r="22" spans="1:18" x14ac:dyDescent="0.3">
      <c r="A22" s="86" t="s">
        <v>86</v>
      </c>
      <c r="B22" s="87"/>
      <c r="C22" s="88"/>
      <c r="D22" s="44"/>
      <c r="E22" s="45"/>
      <c r="F22" s="45"/>
      <c r="G22" s="45"/>
      <c r="H22" s="45"/>
      <c r="I22" s="45"/>
      <c r="J22" s="45">
        <v>217.26</v>
      </c>
      <c r="K22" s="45"/>
      <c r="L22" s="45"/>
      <c r="M22" s="45"/>
      <c r="N22" s="45"/>
      <c r="O22" s="45"/>
      <c r="P22" s="46">
        <f t="shared" si="4"/>
        <v>217.26</v>
      </c>
      <c r="Q22" s="9"/>
      <c r="R22" s="7"/>
    </row>
    <row r="23" spans="1:18" x14ac:dyDescent="0.3">
      <c r="A23" s="86" t="s">
        <v>76</v>
      </c>
      <c r="B23" s="87"/>
      <c r="C23" s="88"/>
      <c r="D23" s="44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6">
        <f t="shared" si="4"/>
        <v>0</v>
      </c>
      <c r="Q23" s="9"/>
      <c r="R23" s="7"/>
    </row>
    <row r="24" spans="1:18" x14ac:dyDescent="0.3">
      <c r="A24" s="67" t="s">
        <v>36</v>
      </c>
      <c r="B24" s="5"/>
      <c r="C24" s="6"/>
      <c r="D24" s="44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6">
        <f t="shared" si="4"/>
        <v>0</v>
      </c>
      <c r="Q24" s="9"/>
      <c r="R24" s="7"/>
    </row>
    <row r="25" spans="1:18" x14ac:dyDescent="0.3">
      <c r="A25" s="86" t="s">
        <v>29</v>
      </c>
      <c r="B25" s="87"/>
      <c r="C25" s="88"/>
      <c r="D25" s="44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6">
        <f t="shared" si="4"/>
        <v>0</v>
      </c>
      <c r="Q25" s="9"/>
      <c r="R25" s="7"/>
    </row>
    <row r="26" spans="1:18" x14ac:dyDescent="0.3">
      <c r="A26" s="89" t="s">
        <v>37</v>
      </c>
      <c r="B26" s="90"/>
      <c r="C26" s="85"/>
      <c r="D26" s="44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6">
        <f t="shared" si="4"/>
        <v>0</v>
      </c>
      <c r="Q26" s="9"/>
      <c r="R26" s="7"/>
    </row>
    <row r="27" spans="1:18" x14ac:dyDescent="0.3">
      <c r="A27" s="86" t="s">
        <v>30</v>
      </c>
      <c r="B27" s="87"/>
      <c r="C27" s="88"/>
      <c r="D27" s="44"/>
      <c r="E27" s="45"/>
      <c r="F27" s="45"/>
      <c r="G27" s="45"/>
      <c r="H27" s="45"/>
      <c r="I27" s="45"/>
      <c r="J27" s="45">
        <v>300</v>
      </c>
      <c r="K27" s="45"/>
      <c r="L27" s="45"/>
      <c r="M27" s="45"/>
      <c r="N27" s="45"/>
      <c r="O27" s="45"/>
      <c r="P27" s="46">
        <f t="shared" si="4"/>
        <v>300</v>
      </c>
      <c r="Q27" s="9"/>
      <c r="R27" s="7"/>
    </row>
    <row r="28" spans="1:18" x14ac:dyDescent="0.3">
      <c r="A28" s="86" t="s">
        <v>39</v>
      </c>
      <c r="B28" s="87"/>
      <c r="C28" s="88"/>
      <c r="D28" s="44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6">
        <f t="shared" si="4"/>
        <v>0</v>
      </c>
      <c r="Q28" s="9"/>
      <c r="R28" s="7"/>
    </row>
    <row r="29" spans="1:18" ht="15" thickBot="1" x14ac:dyDescent="0.35">
      <c r="A29" s="91" t="s">
        <v>75</v>
      </c>
      <c r="B29" s="92"/>
      <c r="C29" s="93"/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7">
        <f t="shared" si="4"/>
        <v>0</v>
      </c>
      <c r="Q29" s="9"/>
      <c r="R29" s="7"/>
    </row>
    <row r="30" spans="1:18" ht="15" thickBot="1" x14ac:dyDescent="0.35">
      <c r="A30" s="76" t="s">
        <v>31</v>
      </c>
      <c r="B30" s="77"/>
      <c r="C30" s="78"/>
      <c r="D30" s="58">
        <f t="shared" ref="D30" si="5">SUM(D16:D29)</f>
        <v>0</v>
      </c>
      <c r="E30" s="58">
        <f>SUM(E16:E29)</f>
        <v>345.78</v>
      </c>
      <c r="F30" s="58">
        <f t="shared" ref="F30:O30" si="6">SUM(F16:F29)</f>
        <v>0</v>
      </c>
      <c r="G30" s="58">
        <f t="shared" si="6"/>
        <v>0</v>
      </c>
      <c r="H30" s="58">
        <f t="shared" si="6"/>
        <v>0</v>
      </c>
      <c r="I30" s="58">
        <f t="shared" si="6"/>
        <v>0</v>
      </c>
      <c r="J30" s="58">
        <f t="shared" si="6"/>
        <v>1569.26</v>
      </c>
      <c r="K30" s="58">
        <f t="shared" si="6"/>
        <v>0</v>
      </c>
      <c r="L30" s="58">
        <f t="shared" si="6"/>
        <v>0</v>
      </c>
      <c r="M30" s="58">
        <f t="shared" si="6"/>
        <v>0</v>
      </c>
      <c r="N30" s="58">
        <f t="shared" si="6"/>
        <v>0</v>
      </c>
      <c r="O30" s="58">
        <f t="shared" si="6"/>
        <v>0</v>
      </c>
      <c r="P30" s="59">
        <f>SUM(P16:P29)</f>
        <v>1915.04</v>
      </c>
      <c r="Q30" s="9"/>
      <c r="R30" s="7"/>
    </row>
    <row r="31" spans="1:18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</sheetData>
  <mergeCells count="27">
    <mergeCell ref="A30:C30"/>
    <mergeCell ref="A25:C25"/>
    <mergeCell ref="A26:C26"/>
    <mergeCell ref="A27:C27"/>
    <mergeCell ref="A28:C28"/>
    <mergeCell ref="A29:C29"/>
    <mergeCell ref="A2:Q2"/>
    <mergeCell ref="A19:C19"/>
    <mergeCell ref="A21:C21"/>
    <mergeCell ref="A22:C22"/>
    <mergeCell ref="B17:C17"/>
    <mergeCell ref="A4:B4"/>
    <mergeCell ref="D4:O4"/>
    <mergeCell ref="A5:B5"/>
    <mergeCell ref="A6:B6"/>
    <mergeCell ref="A7:B7"/>
    <mergeCell ref="A18:C18"/>
    <mergeCell ref="A20:C20"/>
    <mergeCell ref="A23:C23"/>
    <mergeCell ref="A8:B8"/>
    <mergeCell ref="A9:B9"/>
    <mergeCell ref="A10:B10"/>
    <mergeCell ref="A14:B14"/>
    <mergeCell ref="A15:P15"/>
    <mergeCell ref="A11:B11"/>
    <mergeCell ref="A12:B12"/>
    <mergeCell ref="A13:B1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F15A9-1561-4591-88AC-D9E49D704DE5}">
  <dimension ref="A1:Q32"/>
  <sheetViews>
    <sheetView topLeftCell="A7" workbookViewId="0">
      <selection activeCell="U15" sqref="U15"/>
    </sheetView>
  </sheetViews>
  <sheetFormatPr defaultRowHeight="14.4" x14ac:dyDescent="0.3"/>
  <cols>
    <col min="2" max="3" width="8.77734375" customWidth="1"/>
    <col min="4" max="4" width="7.33203125" customWidth="1"/>
    <col min="5" max="5" width="7.44140625" customWidth="1"/>
    <col min="6" max="6" width="6.44140625" customWidth="1"/>
    <col min="7" max="7" width="6.109375" customWidth="1"/>
    <col min="8" max="8" width="7.5546875" customWidth="1"/>
    <col min="9" max="9" width="6" customWidth="1"/>
    <col min="10" max="10" width="8.109375" customWidth="1"/>
    <col min="11" max="11" width="8.5546875" customWidth="1"/>
    <col min="12" max="15" width="7.44140625" customWidth="1"/>
    <col min="16" max="16" width="8.33203125" customWidth="1"/>
    <col min="17" max="17" width="8.44140625" customWidth="1"/>
  </cols>
  <sheetData>
    <row r="1" spans="1:17" ht="21" x14ac:dyDescent="0.4">
      <c r="A1" s="94" t="s">
        <v>47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2" spans="1:17" ht="1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ht="15" thickBot="1" x14ac:dyDescent="0.35">
      <c r="A3" s="95" t="s">
        <v>54</v>
      </c>
      <c r="B3" s="96"/>
      <c r="C3" s="12" t="s">
        <v>1</v>
      </c>
      <c r="D3" s="96" t="s">
        <v>2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13" t="s">
        <v>3</v>
      </c>
      <c r="Q3" s="13" t="s">
        <v>4</v>
      </c>
    </row>
    <row r="4" spans="1:17" ht="15" thickBot="1" x14ac:dyDescent="0.35">
      <c r="A4" s="95"/>
      <c r="B4" s="96"/>
      <c r="C4" s="14" t="s">
        <v>5</v>
      </c>
      <c r="D4" s="15" t="s">
        <v>6</v>
      </c>
      <c r="E4" s="16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12</v>
      </c>
      <c r="K4" s="16" t="s">
        <v>13</v>
      </c>
      <c r="L4" s="16" t="s">
        <v>14</v>
      </c>
      <c r="M4" s="16" t="s">
        <v>15</v>
      </c>
      <c r="N4" s="16" t="s">
        <v>16</v>
      </c>
      <c r="O4" s="17" t="s">
        <v>17</v>
      </c>
      <c r="P4" s="18" t="s">
        <v>18</v>
      </c>
      <c r="Q4" s="18"/>
    </row>
    <row r="5" spans="1:17" ht="15" thickBot="1" x14ac:dyDescent="0.35">
      <c r="A5" s="97"/>
      <c r="B5" s="98"/>
      <c r="C5" s="41">
        <f>SUM(C6:C14)</f>
        <v>50363.1</v>
      </c>
      <c r="D5" s="42">
        <f>SUM(D6:D14)</f>
        <v>2796</v>
      </c>
      <c r="E5" s="42">
        <f t="shared" ref="E5:O5" si="0">SUM(E6:E14)</f>
        <v>4550</v>
      </c>
      <c r="F5" s="42">
        <f t="shared" si="0"/>
        <v>803.4</v>
      </c>
      <c r="G5" s="42">
        <f t="shared" si="0"/>
        <v>0</v>
      </c>
      <c r="H5" s="42">
        <f t="shared" si="0"/>
        <v>1500</v>
      </c>
      <c r="I5" s="42">
        <f t="shared" si="0"/>
        <v>0</v>
      </c>
      <c r="J5" s="42">
        <f t="shared" si="0"/>
        <v>332.31000000000017</v>
      </c>
      <c r="K5" s="42">
        <f t="shared" si="0"/>
        <v>11380.9</v>
      </c>
      <c r="L5" s="42">
        <f t="shared" si="0"/>
        <v>0</v>
      </c>
      <c r="M5" s="42">
        <f t="shared" si="0"/>
        <v>0</v>
      </c>
      <c r="N5" s="42">
        <f t="shared" si="0"/>
        <v>0</v>
      </c>
      <c r="O5" s="42">
        <f t="shared" si="0"/>
        <v>0</v>
      </c>
      <c r="P5" s="8">
        <f>SUM(D5:O5)</f>
        <v>21362.61</v>
      </c>
      <c r="Q5" s="8">
        <f>SUM(Q6:Q14)</f>
        <v>29000.49</v>
      </c>
    </row>
    <row r="6" spans="1:17" x14ac:dyDescent="0.3">
      <c r="A6" s="99" t="s">
        <v>32</v>
      </c>
      <c r="B6" s="100"/>
      <c r="C6" s="22">
        <v>7310</v>
      </c>
      <c r="D6" s="23"/>
      <c r="E6" s="24">
        <v>4550</v>
      </c>
      <c r="F6" s="24"/>
      <c r="G6" s="24"/>
      <c r="H6" s="24"/>
      <c r="I6" s="24"/>
      <c r="J6" s="24">
        <v>1043.2</v>
      </c>
      <c r="K6" s="24"/>
      <c r="L6" s="24"/>
      <c r="M6" s="24"/>
      <c r="N6" s="24"/>
      <c r="O6" s="26"/>
      <c r="P6" s="49">
        <f t="shared" ref="P6:P14" si="1">SUM(D6:O6)</f>
        <v>5593.2</v>
      </c>
      <c r="Q6" s="28">
        <f t="shared" ref="Q6:Q11" si="2">SUM(C6-P6)</f>
        <v>1716.8000000000002</v>
      </c>
    </row>
    <row r="7" spans="1:17" x14ac:dyDescent="0.3">
      <c r="A7" s="113" t="s">
        <v>19</v>
      </c>
      <c r="B7" s="114"/>
      <c r="C7" s="68">
        <v>615.6</v>
      </c>
      <c r="D7" s="30"/>
      <c r="E7" s="31"/>
      <c r="F7" s="31"/>
      <c r="G7" s="31"/>
      <c r="H7" s="31"/>
      <c r="I7" s="31"/>
      <c r="J7" s="31"/>
      <c r="K7" s="31"/>
      <c r="L7" s="31"/>
      <c r="M7" s="31"/>
      <c r="N7" s="31"/>
      <c r="O7" s="32"/>
      <c r="P7" s="50">
        <f t="shared" si="1"/>
        <v>0</v>
      </c>
      <c r="Q7" s="34">
        <f t="shared" si="2"/>
        <v>615.6</v>
      </c>
    </row>
    <row r="8" spans="1:17" x14ac:dyDescent="0.3">
      <c r="A8" s="113" t="s">
        <v>20</v>
      </c>
      <c r="B8" s="114"/>
      <c r="C8" s="29">
        <v>3600</v>
      </c>
      <c r="D8" s="51">
        <v>2796</v>
      </c>
      <c r="E8" s="31"/>
      <c r="F8" s="31"/>
      <c r="G8" s="31"/>
      <c r="H8" s="31"/>
      <c r="I8" s="31"/>
      <c r="J8" s="31">
        <v>-2027.84</v>
      </c>
      <c r="K8" s="31">
        <v>-648.16</v>
      </c>
      <c r="L8" s="31"/>
      <c r="M8" s="31"/>
      <c r="N8" s="31"/>
      <c r="O8" s="32"/>
      <c r="P8" s="50">
        <f t="shared" si="1"/>
        <v>120.00000000000011</v>
      </c>
      <c r="Q8" s="34">
        <f t="shared" si="2"/>
        <v>3480</v>
      </c>
    </row>
    <row r="9" spans="1:17" x14ac:dyDescent="0.3">
      <c r="A9" s="113" t="s">
        <v>21</v>
      </c>
      <c r="B9" s="114"/>
      <c r="C9" s="29">
        <v>1110</v>
      </c>
      <c r="D9" s="30"/>
      <c r="E9" s="31"/>
      <c r="F9" s="31">
        <v>803.4</v>
      </c>
      <c r="G9" s="31"/>
      <c r="H9" s="31"/>
      <c r="I9" s="31"/>
      <c r="J9" s="31">
        <v>300</v>
      </c>
      <c r="K9" s="31"/>
      <c r="L9" s="31"/>
      <c r="M9" s="31"/>
      <c r="N9" s="31"/>
      <c r="O9" s="32"/>
      <c r="P9" s="50">
        <f t="shared" si="1"/>
        <v>1103.4000000000001</v>
      </c>
      <c r="Q9" s="34">
        <f t="shared" si="2"/>
        <v>6.5999999999999091</v>
      </c>
    </row>
    <row r="10" spans="1:17" x14ac:dyDescent="0.3">
      <c r="A10" s="89" t="s">
        <v>33</v>
      </c>
      <c r="B10" s="90"/>
      <c r="C10" s="29">
        <v>1620</v>
      </c>
      <c r="D10" s="30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2"/>
      <c r="P10" s="50">
        <f t="shared" si="1"/>
        <v>0</v>
      </c>
      <c r="Q10" s="34">
        <f t="shared" si="2"/>
        <v>1620</v>
      </c>
    </row>
    <row r="11" spans="1:17" x14ac:dyDescent="0.3">
      <c r="A11" s="89" t="s">
        <v>34</v>
      </c>
      <c r="B11" s="90"/>
      <c r="C11" s="29">
        <v>870</v>
      </c>
      <c r="D11" s="30"/>
      <c r="E11" s="31"/>
      <c r="F11" s="31"/>
      <c r="G11" s="31"/>
      <c r="H11" s="31"/>
      <c r="I11" s="31"/>
      <c r="J11" s="31"/>
      <c r="K11" s="31">
        <v>576.23</v>
      </c>
      <c r="L11" s="31"/>
      <c r="M11" s="31"/>
      <c r="N11" s="31"/>
      <c r="O11" s="32"/>
      <c r="P11" s="50">
        <f t="shared" si="1"/>
        <v>576.23</v>
      </c>
      <c r="Q11" s="34">
        <f t="shared" si="2"/>
        <v>293.77</v>
      </c>
    </row>
    <row r="12" spans="1:17" x14ac:dyDescent="0.3">
      <c r="A12" s="89" t="s">
        <v>35</v>
      </c>
      <c r="B12" s="90"/>
      <c r="C12" s="29">
        <v>4237.5</v>
      </c>
      <c r="D12" s="30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2"/>
      <c r="P12" s="50">
        <f t="shared" si="1"/>
        <v>0</v>
      </c>
      <c r="Q12" s="34">
        <f>SUM(C12-P12)</f>
        <v>4237.5</v>
      </c>
    </row>
    <row r="13" spans="1:17" x14ac:dyDescent="0.3">
      <c r="A13" s="89" t="s">
        <v>84</v>
      </c>
      <c r="B13" s="90"/>
      <c r="C13" s="73">
        <v>24000</v>
      </c>
      <c r="D13" s="51"/>
      <c r="E13" s="52"/>
      <c r="F13" s="52"/>
      <c r="G13" s="52"/>
      <c r="H13" s="52">
        <v>1500</v>
      </c>
      <c r="I13" s="52"/>
      <c r="J13" s="52">
        <v>1016.95</v>
      </c>
      <c r="K13" s="52">
        <v>8366.65</v>
      </c>
      <c r="L13" s="52"/>
      <c r="M13" s="52"/>
      <c r="N13" s="52"/>
      <c r="O13" s="53"/>
      <c r="P13" s="50">
        <f t="shared" ref="P13" si="3">SUM(D13:O13)</f>
        <v>10883.599999999999</v>
      </c>
      <c r="Q13" s="34">
        <f>SUM(C13-P13)</f>
        <v>13116.400000000001</v>
      </c>
    </row>
    <row r="14" spans="1:17" ht="15" thickBot="1" x14ac:dyDescent="0.35">
      <c r="A14" s="79" t="s">
        <v>50</v>
      </c>
      <c r="B14" s="80"/>
      <c r="C14" s="72">
        <v>7000</v>
      </c>
      <c r="D14" s="36"/>
      <c r="E14" s="37"/>
      <c r="F14" s="37"/>
      <c r="G14" s="37"/>
      <c r="H14" s="37"/>
      <c r="I14" s="37"/>
      <c r="J14" s="37"/>
      <c r="K14" s="37">
        <v>3086.18</v>
      </c>
      <c r="L14" s="37"/>
      <c r="M14" s="37"/>
      <c r="N14" s="37"/>
      <c r="O14" s="38"/>
      <c r="P14" s="54">
        <f t="shared" si="1"/>
        <v>3086.18</v>
      </c>
      <c r="Q14" s="40">
        <f t="shared" ref="Q14" si="4">SUM(C14-P14)</f>
        <v>3913.82</v>
      </c>
    </row>
    <row r="15" spans="1:17" x14ac:dyDescent="0.3">
      <c r="A15" s="81" t="s">
        <v>23</v>
      </c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103"/>
      <c r="Q15" s="9"/>
    </row>
    <row r="16" spans="1:17" ht="13.8" customHeight="1" x14ac:dyDescent="0.3">
      <c r="A16" s="1" t="s">
        <v>24</v>
      </c>
      <c r="B16" s="2" t="s">
        <v>25</v>
      </c>
      <c r="C16" s="3"/>
      <c r="D16" s="44"/>
      <c r="E16" s="45"/>
      <c r="F16" s="45">
        <v>803.4</v>
      </c>
      <c r="G16" s="45"/>
      <c r="H16" s="45"/>
      <c r="I16" s="45"/>
      <c r="J16" s="45"/>
      <c r="K16" s="45">
        <v>340.97</v>
      </c>
      <c r="L16" s="45"/>
      <c r="M16" s="45"/>
      <c r="N16" s="45"/>
      <c r="O16" s="45"/>
      <c r="P16" s="46">
        <f t="shared" ref="P16:P30" si="5">SUM(D16:O16)</f>
        <v>1144.3699999999999</v>
      </c>
      <c r="Q16" s="9"/>
    </row>
    <row r="17" spans="1:17" ht="13.8" customHeight="1" x14ac:dyDescent="0.3">
      <c r="A17" s="1"/>
      <c r="B17" s="84" t="s">
        <v>83</v>
      </c>
      <c r="C17" s="85"/>
      <c r="D17" s="44"/>
      <c r="E17" s="45"/>
      <c r="F17" s="45"/>
      <c r="G17" s="45"/>
      <c r="H17" s="45"/>
      <c r="I17" s="45"/>
      <c r="J17" s="45">
        <v>1043.2</v>
      </c>
      <c r="K17" s="45"/>
      <c r="L17" s="45"/>
      <c r="M17" s="45"/>
      <c r="N17" s="45"/>
      <c r="O17" s="45"/>
      <c r="P17" s="46">
        <f t="shared" si="5"/>
        <v>1043.2</v>
      </c>
      <c r="Q17" s="9"/>
    </row>
    <row r="18" spans="1:17" ht="13.8" customHeight="1" x14ac:dyDescent="0.3">
      <c r="A18" s="104" t="s">
        <v>68</v>
      </c>
      <c r="B18" s="105"/>
      <c r="C18" s="106"/>
      <c r="D18" s="44">
        <v>2796</v>
      </c>
      <c r="E18" s="45"/>
      <c r="F18" s="45"/>
      <c r="G18" s="45"/>
      <c r="H18" s="45"/>
      <c r="I18" s="45"/>
      <c r="J18" s="45">
        <v>-2027.84</v>
      </c>
      <c r="K18" s="45">
        <v>-648.16</v>
      </c>
      <c r="L18" s="45"/>
      <c r="M18" s="45"/>
      <c r="N18" s="45"/>
      <c r="O18" s="45"/>
      <c r="P18" s="46">
        <f t="shared" si="5"/>
        <v>120.00000000000011</v>
      </c>
      <c r="Q18" s="9"/>
    </row>
    <row r="19" spans="1:17" ht="13.8" customHeight="1" x14ac:dyDescent="0.3">
      <c r="A19" s="10" t="s">
        <v>36</v>
      </c>
      <c r="B19" s="11"/>
      <c r="C19" s="11"/>
      <c r="D19" s="44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6">
        <f t="shared" si="5"/>
        <v>0</v>
      </c>
      <c r="Q19" s="9"/>
    </row>
    <row r="20" spans="1:17" ht="13.8" customHeight="1" x14ac:dyDescent="0.3">
      <c r="A20" s="104" t="s">
        <v>82</v>
      </c>
      <c r="B20" s="105"/>
      <c r="C20" s="106"/>
      <c r="D20" s="44"/>
      <c r="E20" s="45"/>
      <c r="F20" s="45"/>
      <c r="G20" s="45"/>
      <c r="H20" s="45">
        <v>1500</v>
      </c>
      <c r="I20" s="45"/>
      <c r="J20" s="45">
        <v>316.95</v>
      </c>
      <c r="K20" s="45"/>
      <c r="L20" s="45"/>
      <c r="M20" s="45"/>
      <c r="N20" s="45"/>
      <c r="O20" s="45"/>
      <c r="P20" s="46">
        <f t="shared" si="5"/>
        <v>1816.95</v>
      </c>
      <c r="Q20" s="9"/>
    </row>
    <row r="21" spans="1:17" ht="13.8" customHeight="1" x14ac:dyDescent="0.3">
      <c r="A21" s="104" t="s">
        <v>88</v>
      </c>
      <c r="B21" s="105"/>
      <c r="C21" s="106"/>
      <c r="D21" s="44"/>
      <c r="E21" s="45"/>
      <c r="F21" s="45"/>
      <c r="G21" s="45"/>
      <c r="H21" s="45"/>
      <c r="I21" s="45"/>
      <c r="J21" s="45"/>
      <c r="K21" s="45">
        <v>576.23</v>
      </c>
      <c r="L21" s="45"/>
      <c r="M21" s="45"/>
      <c r="N21" s="45"/>
      <c r="O21" s="45"/>
      <c r="P21" s="46">
        <f t="shared" si="5"/>
        <v>576.23</v>
      </c>
      <c r="Q21" s="9"/>
    </row>
    <row r="22" spans="1:17" ht="13.8" customHeight="1" x14ac:dyDescent="0.3">
      <c r="A22" s="104" t="s">
        <v>89</v>
      </c>
      <c r="B22" s="105"/>
      <c r="C22" s="106"/>
      <c r="D22" s="44"/>
      <c r="E22" s="45"/>
      <c r="F22" s="45"/>
      <c r="G22" s="45"/>
      <c r="H22" s="45"/>
      <c r="I22" s="45"/>
      <c r="J22" s="45"/>
      <c r="K22" s="45">
        <v>2019.8</v>
      </c>
      <c r="L22" s="45"/>
      <c r="M22" s="45"/>
      <c r="N22" s="45"/>
      <c r="O22" s="45"/>
      <c r="P22" s="46">
        <f t="shared" si="5"/>
        <v>2019.8</v>
      </c>
      <c r="Q22" s="9"/>
    </row>
    <row r="23" spans="1:17" ht="13.8" customHeight="1" x14ac:dyDescent="0.3">
      <c r="A23" s="104" t="s">
        <v>81</v>
      </c>
      <c r="B23" s="105"/>
      <c r="C23" s="106"/>
      <c r="D23" s="44"/>
      <c r="E23" s="45"/>
      <c r="F23" s="45"/>
      <c r="G23" s="45"/>
      <c r="H23" s="45"/>
      <c r="I23" s="45"/>
      <c r="J23" s="45">
        <v>700</v>
      </c>
      <c r="K23" s="45">
        <v>505.88</v>
      </c>
      <c r="L23" s="45"/>
      <c r="M23" s="45"/>
      <c r="N23" s="45"/>
      <c r="O23" s="45"/>
      <c r="P23" s="46">
        <f t="shared" si="5"/>
        <v>1205.8800000000001</v>
      </c>
      <c r="Q23" s="9"/>
    </row>
    <row r="24" spans="1:17" ht="13.8" customHeight="1" x14ac:dyDescent="0.3">
      <c r="A24" s="104" t="s">
        <v>91</v>
      </c>
      <c r="B24" s="105"/>
      <c r="C24" s="106"/>
      <c r="D24" s="44"/>
      <c r="E24" s="45"/>
      <c r="F24" s="45"/>
      <c r="G24" s="45"/>
      <c r="H24" s="45"/>
      <c r="I24" s="45"/>
      <c r="J24" s="45"/>
      <c r="K24" s="45">
        <v>3086.18</v>
      </c>
      <c r="L24" s="45"/>
      <c r="M24" s="45"/>
      <c r="N24" s="45"/>
      <c r="O24" s="45"/>
      <c r="P24" s="46">
        <f t="shared" si="5"/>
        <v>3086.18</v>
      </c>
      <c r="Q24" s="9"/>
    </row>
    <row r="25" spans="1:17" ht="13.8" customHeight="1" x14ac:dyDescent="0.3">
      <c r="A25" s="104" t="s">
        <v>90</v>
      </c>
      <c r="B25" s="105"/>
      <c r="C25" s="106"/>
      <c r="D25" s="44"/>
      <c r="E25" s="45">
        <v>3200</v>
      </c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6">
        <f t="shared" si="5"/>
        <v>3200</v>
      </c>
      <c r="Q25" s="9"/>
    </row>
    <row r="26" spans="1:17" ht="13.8" customHeight="1" x14ac:dyDescent="0.3">
      <c r="A26" s="107" t="s">
        <v>93</v>
      </c>
      <c r="B26" s="108"/>
      <c r="C26" s="109"/>
      <c r="D26" s="44"/>
      <c r="E26" s="45"/>
      <c r="F26" s="45"/>
      <c r="G26" s="45"/>
      <c r="H26" s="45"/>
      <c r="I26" s="45"/>
      <c r="J26" s="45"/>
      <c r="K26" s="45">
        <v>4800</v>
      </c>
      <c r="L26" s="45"/>
      <c r="M26" s="45"/>
      <c r="N26" s="45"/>
      <c r="O26" s="45"/>
      <c r="P26" s="46">
        <f t="shared" si="5"/>
        <v>4800</v>
      </c>
      <c r="Q26" s="9"/>
    </row>
    <row r="27" spans="1:17" ht="13.8" customHeight="1" x14ac:dyDescent="0.3">
      <c r="A27" s="104" t="s">
        <v>30</v>
      </c>
      <c r="B27" s="105"/>
      <c r="C27" s="106"/>
      <c r="D27" s="44"/>
      <c r="E27" s="45">
        <v>1350</v>
      </c>
      <c r="F27" s="45"/>
      <c r="G27" s="45"/>
      <c r="H27" s="45"/>
      <c r="I27" s="45"/>
      <c r="J27" s="45">
        <v>300</v>
      </c>
      <c r="K27" s="45"/>
      <c r="L27" s="45"/>
      <c r="M27" s="45"/>
      <c r="N27" s="45"/>
      <c r="O27" s="45"/>
      <c r="P27" s="46">
        <f t="shared" si="5"/>
        <v>1650</v>
      </c>
      <c r="Q27" s="9"/>
    </row>
    <row r="28" spans="1:17" ht="13.8" customHeight="1" x14ac:dyDescent="0.3">
      <c r="A28" s="107" t="s">
        <v>94</v>
      </c>
      <c r="B28" s="108"/>
      <c r="C28" s="109"/>
      <c r="D28" s="44"/>
      <c r="E28" s="45"/>
      <c r="F28" s="45"/>
      <c r="G28" s="45"/>
      <c r="H28" s="45"/>
      <c r="I28" s="45"/>
      <c r="J28" s="45"/>
      <c r="K28" s="45">
        <v>700</v>
      </c>
      <c r="L28" s="45"/>
      <c r="M28" s="45"/>
      <c r="N28" s="45"/>
      <c r="O28" s="45"/>
      <c r="P28" s="46">
        <f t="shared" si="5"/>
        <v>700</v>
      </c>
      <c r="Q28" s="9"/>
    </row>
    <row r="29" spans="1:17" ht="13.8" customHeight="1" x14ac:dyDescent="0.3">
      <c r="A29" s="104" t="s">
        <v>48</v>
      </c>
      <c r="B29" s="105"/>
      <c r="C29" s="106"/>
      <c r="D29" s="44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6">
        <f t="shared" si="5"/>
        <v>0</v>
      </c>
      <c r="Q29" s="9"/>
    </row>
    <row r="30" spans="1:17" ht="13.8" customHeight="1" thickBot="1" x14ac:dyDescent="0.35">
      <c r="A30" s="110" t="s">
        <v>49</v>
      </c>
      <c r="B30" s="111"/>
      <c r="C30" s="112"/>
      <c r="D30" s="55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7">
        <f t="shared" si="5"/>
        <v>0</v>
      </c>
      <c r="Q30" s="9"/>
    </row>
    <row r="31" spans="1:17" ht="13.8" customHeight="1" thickBot="1" x14ac:dyDescent="0.35">
      <c r="A31" s="76" t="s">
        <v>31</v>
      </c>
      <c r="B31" s="77"/>
      <c r="C31" s="78"/>
      <c r="D31" s="58">
        <f>SUM(D16:D30)</f>
        <v>2796</v>
      </c>
      <c r="E31" s="58">
        <f t="shared" ref="E31:O31" si="6">SUM(E16:E30)</f>
        <v>4550</v>
      </c>
      <c r="F31" s="58">
        <f t="shared" si="6"/>
        <v>803.4</v>
      </c>
      <c r="G31" s="58">
        <f t="shared" si="6"/>
        <v>0</v>
      </c>
      <c r="H31" s="58">
        <f t="shared" si="6"/>
        <v>1500</v>
      </c>
      <c r="I31" s="58">
        <f t="shared" si="6"/>
        <v>0</v>
      </c>
      <c r="J31" s="58">
        <f t="shared" si="6"/>
        <v>332.31000000000017</v>
      </c>
      <c r="K31" s="58">
        <f t="shared" si="6"/>
        <v>11380.9</v>
      </c>
      <c r="L31" s="58">
        <f t="shared" si="6"/>
        <v>0</v>
      </c>
      <c r="M31" s="58">
        <f t="shared" si="6"/>
        <v>0</v>
      </c>
      <c r="N31" s="58">
        <f t="shared" si="6"/>
        <v>0</v>
      </c>
      <c r="O31" s="58">
        <f t="shared" si="6"/>
        <v>0</v>
      </c>
      <c r="P31" s="59">
        <f>SUM(P16:P30)</f>
        <v>21362.61</v>
      </c>
      <c r="Q31" s="9"/>
    </row>
    <row r="32" spans="1:17" x14ac:dyDescent="0.3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</sheetData>
  <mergeCells count="29">
    <mergeCell ref="A23:C23"/>
    <mergeCell ref="A12:B12"/>
    <mergeCell ref="A1:Q1"/>
    <mergeCell ref="A3:B3"/>
    <mergeCell ref="D3:O3"/>
    <mergeCell ref="A4:B4"/>
    <mergeCell ref="A5:B5"/>
    <mergeCell ref="A6:B6"/>
    <mergeCell ref="A7:B7"/>
    <mergeCell ref="A8:B8"/>
    <mergeCell ref="A9:B9"/>
    <mergeCell ref="A10:B10"/>
    <mergeCell ref="A11:B11"/>
    <mergeCell ref="A24:C24"/>
    <mergeCell ref="A31:C31"/>
    <mergeCell ref="A13:B13"/>
    <mergeCell ref="A26:C26"/>
    <mergeCell ref="A27:C27"/>
    <mergeCell ref="A28:C28"/>
    <mergeCell ref="A29:C29"/>
    <mergeCell ref="A30:C30"/>
    <mergeCell ref="A14:B14"/>
    <mergeCell ref="A15:P15"/>
    <mergeCell ref="B17:C17"/>
    <mergeCell ref="A18:C18"/>
    <mergeCell ref="A25:C25"/>
    <mergeCell ref="A20:C20"/>
    <mergeCell ref="A21:C21"/>
    <mergeCell ref="A22:C2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5A353-ECA9-4BEE-8438-E9EB3B416641}">
  <dimension ref="A2:Q17"/>
  <sheetViews>
    <sheetView workbookViewId="0">
      <selection activeCell="P17" sqref="P17"/>
    </sheetView>
  </sheetViews>
  <sheetFormatPr defaultRowHeight="14.4" x14ac:dyDescent="0.3"/>
  <cols>
    <col min="2" max="2" width="8.109375" customWidth="1"/>
    <col min="3" max="3" width="8.5546875" customWidth="1"/>
    <col min="4" max="14" width="7.5546875" customWidth="1"/>
    <col min="15" max="15" width="6.5546875" customWidth="1"/>
    <col min="16" max="16" width="7.77734375" customWidth="1"/>
    <col min="17" max="17" width="8.44140625" customWidth="1"/>
  </cols>
  <sheetData>
    <row r="2" spans="1:17" ht="21" x14ac:dyDescent="0.4">
      <c r="A2" s="94" t="s">
        <v>55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</row>
    <row r="3" spans="1:17" ht="15" thickBot="1" x14ac:dyDescent="0.3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ht="15" thickBot="1" x14ac:dyDescent="0.35">
      <c r="A4" s="95" t="s">
        <v>56</v>
      </c>
      <c r="B4" s="96"/>
      <c r="C4" s="12" t="s">
        <v>1</v>
      </c>
      <c r="D4" s="96" t="s">
        <v>2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19" t="s">
        <v>3</v>
      </c>
      <c r="Q4" s="13" t="s">
        <v>4</v>
      </c>
    </row>
    <row r="5" spans="1:17" ht="15" thickBot="1" x14ac:dyDescent="0.35">
      <c r="A5" s="95"/>
      <c r="B5" s="96"/>
      <c r="C5" s="14" t="s">
        <v>5</v>
      </c>
      <c r="D5" s="15" t="s">
        <v>6</v>
      </c>
      <c r="E5" s="16" t="s">
        <v>7</v>
      </c>
      <c r="F5" s="16" t="s">
        <v>8</v>
      </c>
      <c r="G5" s="16" t="s">
        <v>9</v>
      </c>
      <c r="H5" s="16" t="s">
        <v>10</v>
      </c>
      <c r="I5" s="16" t="s">
        <v>11</v>
      </c>
      <c r="J5" s="16" t="s">
        <v>12</v>
      </c>
      <c r="K5" s="16" t="s">
        <v>13</v>
      </c>
      <c r="L5" s="16" t="s">
        <v>14</v>
      </c>
      <c r="M5" s="16" t="s">
        <v>15</v>
      </c>
      <c r="N5" s="16" t="s">
        <v>16</v>
      </c>
      <c r="O5" s="17" t="s">
        <v>17</v>
      </c>
      <c r="P5" s="20" t="s">
        <v>18</v>
      </c>
      <c r="Q5" s="18"/>
    </row>
    <row r="6" spans="1:17" ht="15" thickBot="1" x14ac:dyDescent="0.35">
      <c r="A6" s="97"/>
      <c r="B6" s="98"/>
      <c r="C6" s="41">
        <f t="shared" ref="C6:O6" si="0">SUM(C7:C10)</f>
        <v>25486</v>
      </c>
      <c r="D6" s="42">
        <f t="shared" si="0"/>
        <v>0</v>
      </c>
      <c r="E6" s="42">
        <f t="shared" si="0"/>
        <v>0</v>
      </c>
      <c r="F6" s="42">
        <f t="shared" si="0"/>
        <v>0</v>
      </c>
      <c r="G6" s="42">
        <f t="shared" si="0"/>
        <v>0</v>
      </c>
      <c r="H6" s="42">
        <f t="shared" si="0"/>
        <v>0</v>
      </c>
      <c r="I6" s="42">
        <f t="shared" si="0"/>
        <v>0</v>
      </c>
      <c r="J6" s="42">
        <f t="shared" si="0"/>
        <v>2810.58</v>
      </c>
      <c r="K6" s="42">
        <f t="shared" si="0"/>
        <v>0</v>
      </c>
      <c r="L6" s="42">
        <f t="shared" si="0"/>
        <v>0</v>
      </c>
      <c r="M6" s="42">
        <f t="shared" si="0"/>
        <v>0</v>
      </c>
      <c r="N6" s="42">
        <f t="shared" si="0"/>
        <v>0</v>
      </c>
      <c r="O6" s="42">
        <f t="shared" si="0"/>
        <v>0</v>
      </c>
      <c r="P6" s="43">
        <f>SUM(D6:O6)</f>
        <v>2810.58</v>
      </c>
      <c r="Q6" s="8">
        <f>SUM(Q7:Q10)</f>
        <v>22675.42</v>
      </c>
    </row>
    <row r="7" spans="1:17" x14ac:dyDescent="0.3">
      <c r="A7" s="99" t="s">
        <v>32</v>
      </c>
      <c r="B7" s="100"/>
      <c r="C7" s="22">
        <v>2986</v>
      </c>
      <c r="D7" s="23"/>
      <c r="E7" s="24"/>
      <c r="F7" s="24"/>
      <c r="G7" s="24"/>
      <c r="H7" s="24"/>
      <c r="I7" s="24"/>
      <c r="J7" s="24"/>
      <c r="K7" s="24"/>
      <c r="L7" s="24"/>
      <c r="M7" s="24"/>
      <c r="N7" s="24"/>
      <c r="O7" s="26"/>
      <c r="P7" s="27">
        <f t="shared" ref="P7:P10" si="1">SUM(D7:O7)</f>
        <v>0</v>
      </c>
      <c r="Q7" s="28">
        <f t="shared" ref="Q7:Q9" si="2">SUM(C7-P7)</f>
        <v>2986</v>
      </c>
    </row>
    <row r="8" spans="1:17" x14ac:dyDescent="0.3">
      <c r="A8" s="101" t="s">
        <v>19</v>
      </c>
      <c r="B8" s="102"/>
      <c r="C8" s="29">
        <v>0</v>
      </c>
      <c r="D8" s="30"/>
      <c r="E8" s="31"/>
      <c r="F8" s="31"/>
      <c r="G8" s="31"/>
      <c r="H8" s="31"/>
      <c r="I8" s="31"/>
      <c r="J8" s="31"/>
      <c r="K8" s="31"/>
      <c r="L8" s="31"/>
      <c r="M8" s="31"/>
      <c r="N8" s="31"/>
      <c r="O8" s="32"/>
      <c r="P8" s="33">
        <f t="shared" si="1"/>
        <v>0</v>
      </c>
      <c r="Q8" s="34">
        <f t="shared" si="2"/>
        <v>0</v>
      </c>
    </row>
    <row r="9" spans="1:17" x14ac:dyDescent="0.3">
      <c r="A9" s="101" t="s">
        <v>21</v>
      </c>
      <c r="B9" s="102"/>
      <c r="C9" s="29">
        <v>22500</v>
      </c>
      <c r="D9" s="30"/>
      <c r="E9" s="31"/>
      <c r="F9" s="31"/>
      <c r="G9" s="31"/>
      <c r="H9" s="31"/>
      <c r="I9" s="31"/>
      <c r="J9" s="31">
        <v>2810.58</v>
      </c>
      <c r="K9" s="31"/>
      <c r="L9" s="31"/>
      <c r="M9" s="31"/>
      <c r="N9" s="31"/>
      <c r="O9" s="32"/>
      <c r="P9" s="33">
        <f t="shared" si="1"/>
        <v>2810.58</v>
      </c>
      <c r="Q9" s="34">
        <f t="shared" si="2"/>
        <v>19689.419999999998</v>
      </c>
    </row>
    <row r="10" spans="1:17" ht="15" thickBot="1" x14ac:dyDescent="0.35">
      <c r="A10" s="79"/>
      <c r="B10" s="80"/>
      <c r="C10" s="35">
        <v>0</v>
      </c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8"/>
      <c r="P10" s="39">
        <f t="shared" si="1"/>
        <v>0</v>
      </c>
      <c r="Q10" s="40">
        <f t="shared" ref="Q10" si="3">SUM(C10-P10)</f>
        <v>0</v>
      </c>
    </row>
    <row r="11" spans="1:17" x14ac:dyDescent="0.3">
      <c r="A11" s="81" t="s">
        <v>23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103"/>
      <c r="Q11" s="9"/>
    </row>
    <row r="12" spans="1:17" x14ac:dyDescent="0.3">
      <c r="A12" s="89" t="s">
        <v>24</v>
      </c>
      <c r="B12" s="90"/>
      <c r="C12" s="85"/>
      <c r="D12" s="44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6">
        <f t="shared" ref="P12:P16" si="4">SUM(D12:O12)</f>
        <v>0</v>
      </c>
      <c r="Q12" s="9"/>
    </row>
    <row r="13" spans="1:17" x14ac:dyDescent="0.3">
      <c r="A13" s="86" t="s">
        <v>28</v>
      </c>
      <c r="B13" s="87"/>
      <c r="C13" s="88"/>
      <c r="D13" s="44"/>
      <c r="E13" s="45"/>
      <c r="F13" s="45"/>
      <c r="G13" s="45"/>
      <c r="H13" s="45"/>
      <c r="I13" s="45"/>
      <c r="J13" s="45">
        <v>1618.52</v>
      </c>
      <c r="K13" s="45"/>
      <c r="L13" s="45"/>
      <c r="M13" s="45"/>
      <c r="N13" s="45"/>
      <c r="O13" s="45"/>
      <c r="P13" s="46">
        <f t="shared" si="4"/>
        <v>1618.52</v>
      </c>
      <c r="Q13" s="9"/>
    </row>
    <row r="14" spans="1:17" x14ac:dyDescent="0.3">
      <c r="A14" s="4" t="s">
        <v>36</v>
      </c>
      <c r="B14" s="5"/>
      <c r="C14" s="6"/>
      <c r="D14" s="44"/>
      <c r="E14" s="45"/>
      <c r="F14" s="45"/>
      <c r="G14" s="45"/>
      <c r="H14" s="45"/>
      <c r="I14" s="45"/>
      <c r="J14" s="45">
        <v>1192.06</v>
      </c>
      <c r="K14" s="45"/>
      <c r="L14" s="45"/>
      <c r="M14" s="45"/>
      <c r="N14" s="45"/>
      <c r="O14" s="45"/>
      <c r="P14" s="46">
        <f t="shared" si="4"/>
        <v>1192.06</v>
      </c>
      <c r="Q14" s="9"/>
    </row>
    <row r="15" spans="1:17" x14ac:dyDescent="0.3">
      <c r="A15" s="86" t="s">
        <v>29</v>
      </c>
      <c r="B15" s="87"/>
      <c r="C15" s="88"/>
      <c r="D15" s="44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6">
        <f t="shared" si="4"/>
        <v>0</v>
      </c>
      <c r="Q15" s="9"/>
    </row>
    <row r="16" spans="1:17" ht="15" thickBot="1" x14ac:dyDescent="0.35">
      <c r="A16" s="115" t="s">
        <v>27</v>
      </c>
      <c r="B16" s="116"/>
      <c r="C16" s="117"/>
      <c r="D16" s="55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7">
        <f t="shared" si="4"/>
        <v>0</v>
      </c>
      <c r="Q16" s="9"/>
    </row>
    <row r="17" spans="1:17" ht="15" thickBot="1" x14ac:dyDescent="0.35">
      <c r="A17" s="76" t="s">
        <v>31</v>
      </c>
      <c r="B17" s="77"/>
      <c r="C17" s="78"/>
      <c r="D17" s="58">
        <f t="shared" ref="D17:I17" si="5">SUM(D12:D16)</f>
        <v>0</v>
      </c>
      <c r="E17" s="58">
        <f t="shared" si="5"/>
        <v>0</v>
      </c>
      <c r="F17" s="58">
        <f t="shared" si="5"/>
        <v>0</v>
      </c>
      <c r="G17" s="58">
        <f t="shared" si="5"/>
        <v>0</v>
      </c>
      <c r="H17" s="58">
        <f t="shared" si="5"/>
        <v>0</v>
      </c>
      <c r="I17" s="58">
        <f t="shared" si="5"/>
        <v>0</v>
      </c>
      <c r="J17" s="58">
        <f>SUM(J12:J16)</f>
        <v>2810.58</v>
      </c>
      <c r="K17" s="58">
        <f t="shared" ref="K17:O17" si="6">SUM(K12:K16)</f>
        <v>0</v>
      </c>
      <c r="L17" s="58">
        <f t="shared" si="6"/>
        <v>0</v>
      </c>
      <c r="M17" s="58">
        <f t="shared" si="6"/>
        <v>0</v>
      </c>
      <c r="N17" s="58">
        <f t="shared" si="6"/>
        <v>0</v>
      </c>
      <c r="O17" s="58">
        <f t="shared" si="6"/>
        <v>0</v>
      </c>
      <c r="P17" s="59">
        <f>SUM(P12:P16)</f>
        <v>2810.58</v>
      </c>
      <c r="Q17" s="9"/>
    </row>
  </sheetData>
  <mergeCells count="15">
    <mergeCell ref="A17:C17"/>
    <mergeCell ref="A12:C12"/>
    <mergeCell ref="A16:C16"/>
    <mergeCell ref="A10:B10"/>
    <mergeCell ref="A11:P11"/>
    <mergeCell ref="A13:C13"/>
    <mergeCell ref="A15:C15"/>
    <mergeCell ref="A8:B8"/>
    <mergeCell ref="A9:B9"/>
    <mergeCell ref="A2:Q2"/>
    <mergeCell ref="A4:B4"/>
    <mergeCell ref="D4:O4"/>
    <mergeCell ref="A5:B5"/>
    <mergeCell ref="A6:B6"/>
    <mergeCell ref="A7:B7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CDE6D-5F0B-432E-B113-346CD0522399}">
  <dimension ref="A1:Q43"/>
  <sheetViews>
    <sheetView tabSelected="1" topLeftCell="A4" workbookViewId="0">
      <selection activeCell="M15" sqref="M15"/>
    </sheetView>
  </sheetViews>
  <sheetFormatPr defaultRowHeight="14.4" x14ac:dyDescent="0.3"/>
  <cols>
    <col min="2" max="2" width="10.109375" customWidth="1"/>
    <col min="4" max="4" width="9.6640625" customWidth="1"/>
    <col min="5" max="6" width="7" customWidth="1"/>
    <col min="7" max="7" width="8.109375" customWidth="1"/>
    <col min="8" max="10" width="7" customWidth="1"/>
    <col min="11" max="11" width="7.5546875" customWidth="1"/>
    <col min="12" max="15" width="7" customWidth="1"/>
    <col min="16" max="16" width="8.21875" customWidth="1"/>
  </cols>
  <sheetData>
    <row r="1" spans="1:17" ht="21" x14ac:dyDescent="0.4">
      <c r="A1" s="94" t="s">
        <v>57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2" spans="1:17" ht="1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ht="15" thickBot="1" x14ac:dyDescent="0.35">
      <c r="A3" s="95" t="s">
        <v>58</v>
      </c>
      <c r="B3" s="96"/>
      <c r="C3" s="12" t="s">
        <v>1</v>
      </c>
      <c r="D3" s="96" t="s">
        <v>2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19" t="s">
        <v>3</v>
      </c>
      <c r="Q3" s="13" t="s">
        <v>4</v>
      </c>
    </row>
    <row r="4" spans="1:17" ht="15" thickBot="1" x14ac:dyDescent="0.35">
      <c r="A4" s="95"/>
      <c r="B4" s="96"/>
      <c r="C4" s="14" t="s">
        <v>5</v>
      </c>
      <c r="D4" s="15" t="s">
        <v>6</v>
      </c>
      <c r="E4" s="16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12</v>
      </c>
      <c r="K4" s="16" t="s">
        <v>13</v>
      </c>
      <c r="L4" s="16" t="s">
        <v>14</v>
      </c>
      <c r="M4" s="16" t="s">
        <v>15</v>
      </c>
      <c r="N4" s="16" t="s">
        <v>16</v>
      </c>
      <c r="O4" s="17" t="s">
        <v>17</v>
      </c>
      <c r="P4" s="20" t="s">
        <v>18</v>
      </c>
      <c r="Q4" s="18"/>
    </row>
    <row r="5" spans="1:17" ht="15" thickBot="1" x14ac:dyDescent="0.35">
      <c r="A5" s="97"/>
      <c r="B5" s="98"/>
      <c r="C5" s="41">
        <f t="shared" ref="C5:O5" si="0">SUM(C6:C9)</f>
        <v>28555</v>
      </c>
      <c r="D5" s="42">
        <f t="shared" si="0"/>
        <v>23.62</v>
      </c>
      <c r="E5" s="42">
        <f t="shared" si="0"/>
        <v>237.5</v>
      </c>
      <c r="F5" s="42">
        <f t="shared" si="0"/>
        <v>195.66</v>
      </c>
      <c r="G5" s="42">
        <f t="shared" si="0"/>
        <v>15.03</v>
      </c>
      <c r="H5" s="42">
        <f t="shared" si="0"/>
        <v>13.38</v>
      </c>
      <c r="I5" s="42">
        <f t="shared" si="0"/>
        <v>345.57</v>
      </c>
      <c r="J5" s="42">
        <f t="shared" si="0"/>
        <v>488.82</v>
      </c>
      <c r="K5" s="42">
        <f t="shared" si="0"/>
        <v>1252.52</v>
      </c>
      <c r="L5" s="42">
        <f t="shared" si="0"/>
        <v>0</v>
      </c>
      <c r="M5" s="42">
        <f t="shared" si="0"/>
        <v>0</v>
      </c>
      <c r="N5" s="42">
        <f t="shared" si="0"/>
        <v>0</v>
      </c>
      <c r="O5" s="42">
        <f t="shared" si="0"/>
        <v>0</v>
      </c>
      <c r="P5" s="43">
        <f>SUM(D5:O5)</f>
        <v>2572.1</v>
      </c>
      <c r="Q5" s="8">
        <f>SUM(Q6:Q9)</f>
        <v>25982.9</v>
      </c>
    </row>
    <row r="6" spans="1:17" x14ac:dyDescent="0.3">
      <c r="A6" s="120" t="s">
        <v>32</v>
      </c>
      <c r="B6" s="121"/>
      <c r="C6" s="22">
        <v>6555</v>
      </c>
      <c r="D6" s="23"/>
      <c r="E6" s="24"/>
      <c r="F6" s="24"/>
      <c r="G6" s="25"/>
      <c r="H6" s="24"/>
      <c r="I6" s="24"/>
      <c r="J6" s="24"/>
      <c r="K6" s="24"/>
      <c r="L6" s="24"/>
      <c r="M6" s="24"/>
      <c r="N6" s="24"/>
      <c r="O6" s="26"/>
      <c r="P6" s="27">
        <f t="shared" ref="P6:P9" si="1">SUM(D6:O6)</f>
        <v>0</v>
      </c>
      <c r="Q6" s="28">
        <f t="shared" ref="Q6:Q9" si="2">SUM(C6-P6)</f>
        <v>6555</v>
      </c>
    </row>
    <row r="7" spans="1:17" x14ac:dyDescent="0.3">
      <c r="A7" s="118" t="s">
        <v>21</v>
      </c>
      <c r="B7" s="119"/>
      <c r="C7" s="29">
        <v>17500</v>
      </c>
      <c r="D7" s="30">
        <v>23.62</v>
      </c>
      <c r="E7" s="31">
        <v>237.5</v>
      </c>
      <c r="F7" s="31">
        <v>195.66</v>
      </c>
      <c r="G7" s="31">
        <v>15.03</v>
      </c>
      <c r="H7" s="31">
        <v>13.38</v>
      </c>
      <c r="I7" s="31">
        <v>345.57</v>
      </c>
      <c r="J7" s="31">
        <v>485.32</v>
      </c>
      <c r="K7" s="31">
        <v>35.72</v>
      </c>
      <c r="L7" s="31"/>
      <c r="M7" s="31"/>
      <c r="N7" s="31"/>
      <c r="O7" s="32"/>
      <c r="P7" s="33">
        <f t="shared" si="1"/>
        <v>1351.8</v>
      </c>
      <c r="Q7" s="34">
        <f t="shared" si="2"/>
        <v>16148.2</v>
      </c>
    </row>
    <row r="8" spans="1:17" x14ac:dyDescent="0.3">
      <c r="A8" s="118" t="s">
        <v>59</v>
      </c>
      <c r="B8" s="119"/>
      <c r="C8" s="29">
        <v>4500</v>
      </c>
      <c r="D8" s="30"/>
      <c r="E8" s="31"/>
      <c r="F8" s="31"/>
      <c r="G8" s="31"/>
      <c r="H8" s="31"/>
      <c r="I8" s="31"/>
      <c r="J8" s="31">
        <v>3.5</v>
      </c>
      <c r="K8" s="31">
        <v>1216.8</v>
      </c>
      <c r="L8" s="31"/>
      <c r="M8" s="31"/>
      <c r="N8" s="31"/>
      <c r="O8" s="32"/>
      <c r="P8" s="33">
        <f t="shared" si="1"/>
        <v>1220.3</v>
      </c>
      <c r="Q8" s="34">
        <f t="shared" si="2"/>
        <v>3279.7</v>
      </c>
    </row>
    <row r="9" spans="1:17" ht="15" thickBot="1" x14ac:dyDescent="0.35">
      <c r="A9" s="79"/>
      <c r="B9" s="80"/>
      <c r="C9" s="35">
        <v>0</v>
      </c>
      <c r="D9" s="36"/>
      <c r="E9" s="37"/>
      <c r="F9" s="37"/>
      <c r="G9" s="37"/>
      <c r="H9" s="37"/>
      <c r="I9" s="37"/>
      <c r="J9" s="37"/>
      <c r="K9" s="37"/>
      <c r="L9" s="37"/>
      <c r="M9" s="37"/>
      <c r="N9" s="37"/>
      <c r="O9" s="38"/>
      <c r="P9" s="39">
        <f t="shared" si="1"/>
        <v>0</v>
      </c>
      <c r="Q9" s="40">
        <f t="shared" si="2"/>
        <v>0</v>
      </c>
    </row>
    <row r="10" spans="1:17" x14ac:dyDescent="0.3">
      <c r="A10" s="81" t="s">
        <v>23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103"/>
      <c r="Q10" s="9"/>
    </row>
    <row r="11" spans="1:17" x14ac:dyDescent="0.3">
      <c r="A11" s="89" t="s">
        <v>62</v>
      </c>
      <c r="B11" s="90"/>
      <c r="C11" s="85"/>
      <c r="D11" s="44"/>
      <c r="E11" s="45">
        <v>108</v>
      </c>
      <c r="F11" s="45"/>
      <c r="G11" s="45"/>
      <c r="H11" s="45"/>
      <c r="I11" s="45">
        <v>5.52</v>
      </c>
      <c r="J11" s="45"/>
      <c r="K11" s="45">
        <v>2.58</v>
      </c>
      <c r="L11" s="45"/>
      <c r="M11" s="45"/>
      <c r="N11" s="45"/>
      <c r="O11" s="45"/>
      <c r="P11" s="46">
        <f t="shared" ref="P11:P29" si="3">SUM(D11:O11)</f>
        <v>116.1</v>
      </c>
      <c r="Q11" s="47"/>
    </row>
    <row r="12" spans="1:17" x14ac:dyDescent="0.3">
      <c r="A12" s="122" t="s">
        <v>28</v>
      </c>
      <c r="B12" s="123"/>
      <c r="C12" s="124"/>
      <c r="D12" s="44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6">
        <f t="shared" si="3"/>
        <v>0</v>
      </c>
      <c r="Q12" s="47"/>
    </row>
    <row r="13" spans="1:17" x14ac:dyDescent="0.3">
      <c r="A13" s="122" t="s">
        <v>60</v>
      </c>
      <c r="B13" s="123"/>
      <c r="C13" s="124"/>
      <c r="D13" s="44"/>
      <c r="E13" s="45"/>
      <c r="F13" s="45"/>
      <c r="G13" s="45"/>
      <c r="H13" s="45"/>
      <c r="I13" s="45"/>
      <c r="J13" s="45"/>
      <c r="K13" s="45">
        <v>1216.8</v>
      </c>
      <c r="L13" s="45"/>
      <c r="M13" s="45"/>
      <c r="N13" s="45"/>
      <c r="O13" s="45"/>
      <c r="P13" s="46">
        <f t="shared" si="3"/>
        <v>1216.8</v>
      </c>
      <c r="Q13" s="47"/>
    </row>
    <row r="14" spans="1:17" x14ac:dyDescent="0.3">
      <c r="A14" s="122" t="s">
        <v>61</v>
      </c>
      <c r="B14" s="123"/>
      <c r="C14" s="124"/>
      <c r="D14" s="44"/>
      <c r="E14" s="45">
        <v>100</v>
      </c>
      <c r="F14" s="45"/>
      <c r="G14" s="45"/>
      <c r="H14" s="45"/>
      <c r="I14" s="45">
        <v>200</v>
      </c>
      <c r="J14" s="45"/>
      <c r="K14" s="45">
        <v>100</v>
      </c>
      <c r="L14" s="45"/>
      <c r="M14" s="45"/>
      <c r="N14" s="45"/>
      <c r="O14" s="45"/>
      <c r="P14" s="46">
        <f t="shared" si="3"/>
        <v>400</v>
      </c>
      <c r="Q14" s="47"/>
    </row>
    <row r="15" spans="1:17" x14ac:dyDescent="0.3">
      <c r="A15" s="122" t="s">
        <v>63</v>
      </c>
      <c r="B15" s="123"/>
      <c r="C15" s="124"/>
      <c r="D15" s="44"/>
      <c r="E15" s="45"/>
      <c r="F15" s="45">
        <v>180</v>
      </c>
      <c r="G15" s="45"/>
      <c r="H15" s="45"/>
      <c r="I15" s="45"/>
      <c r="J15" s="45"/>
      <c r="K15" s="45"/>
      <c r="L15" s="45"/>
      <c r="M15" s="45"/>
      <c r="N15" s="45"/>
      <c r="O15" s="45"/>
      <c r="P15" s="46">
        <f t="shared" si="3"/>
        <v>180</v>
      </c>
      <c r="Q15" s="47"/>
    </row>
    <row r="16" spans="1:17" x14ac:dyDescent="0.3">
      <c r="A16" s="122" t="s">
        <v>64</v>
      </c>
      <c r="B16" s="123"/>
      <c r="C16" s="124"/>
      <c r="D16" s="44">
        <v>5.7</v>
      </c>
      <c r="E16" s="45">
        <v>2.2000000000000002</v>
      </c>
      <c r="F16" s="45">
        <v>1.7</v>
      </c>
      <c r="G16" s="45">
        <v>1.65</v>
      </c>
      <c r="H16" s="45"/>
      <c r="I16" s="45">
        <v>2</v>
      </c>
      <c r="J16" s="45"/>
      <c r="K16" s="45"/>
      <c r="L16" s="45"/>
      <c r="M16" s="45"/>
      <c r="N16" s="45"/>
      <c r="O16" s="45"/>
      <c r="P16" s="46">
        <f t="shared" si="3"/>
        <v>13.25</v>
      </c>
      <c r="Q16" s="47"/>
    </row>
    <row r="17" spans="1:17" x14ac:dyDescent="0.3">
      <c r="A17" s="122" t="s">
        <v>71</v>
      </c>
      <c r="B17" s="123"/>
      <c r="C17" s="124"/>
      <c r="D17" s="44"/>
      <c r="E17" s="45"/>
      <c r="F17" s="45"/>
      <c r="G17" s="45"/>
      <c r="H17" s="45"/>
      <c r="I17" s="45">
        <v>104.45</v>
      </c>
      <c r="J17" s="45"/>
      <c r="K17" s="45"/>
      <c r="L17" s="45"/>
      <c r="M17" s="45"/>
      <c r="N17" s="45"/>
      <c r="O17" s="45"/>
      <c r="P17" s="46">
        <f t="shared" si="3"/>
        <v>104.45</v>
      </c>
      <c r="Q17" s="47"/>
    </row>
    <row r="18" spans="1:17" x14ac:dyDescent="0.3">
      <c r="A18" s="122" t="s">
        <v>87</v>
      </c>
      <c r="B18" s="123"/>
      <c r="C18" s="124"/>
      <c r="D18" s="44"/>
      <c r="E18" s="45">
        <v>9.98</v>
      </c>
      <c r="F18" s="45"/>
      <c r="G18" s="45"/>
      <c r="H18" s="45"/>
      <c r="I18" s="45">
        <v>9.8000000000000007</v>
      </c>
      <c r="J18" s="45"/>
      <c r="K18" s="45"/>
      <c r="L18" s="45"/>
      <c r="M18" s="45"/>
      <c r="N18" s="45"/>
      <c r="O18" s="45"/>
      <c r="P18" s="46">
        <f t="shared" si="3"/>
        <v>19.78</v>
      </c>
      <c r="Q18" s="47"/>
    </row>
    <row r="19" spans="1:17" x14ac:dyDescent="0.3">
      <c r="A19" s="122" t="s">
        <v>74</v>
      </c>
      <c r="B19" s="123"/>
      <c r="C19" s="124"/>
      <c r="D19" s="44"/>
      <c r="E19" s="45"/>
      <c r="F19" s="45"/>
      <c r="G19" s="45"/>
      <c r="H19" s="45"/>
      <c r="I19" s="45">
        <v>4</v>
      </c>
      <c r="J19" s="45"/>
      <c r="K19" s="45"/>
      <c r="L19" s="45"/>
      <c r="M19" s="45"/>
      <c r="N19" s="45"/>
      <c r="O19" s="45"/>
      <c r="P19" s="46">
        <f t="shared" si="3"/>
        <v>4</v>
      </c>
      <c r="Q19" s="47"/>
    </row>
    <row r="20" spans="1:17" x14ac:dyDescent="0.3">
      <c r="A20" s="122" t="s">
        <v>79</v>
      </c>
      <c r="B20" s="123"/>
      <c r="C20" s="124"/>
      <c r="D20" s="44"/>
      <c r="E20" s="45"/>
      <c r="F20" s="45"/>
      <c r="G20" s="45"/>
      <c r="H20" s="45"/>
      <c r="I20" s="45"/>
      <c r="J20" s="45">
        <v>458.4</v>
      </c>
      <c r="K20" s="45">
        <v>-89.11</v>
      </c>
      <c r="L20" s="45"/>
      <c r="M20" s="45"/>
      <c r="N20" s="45"/>
      <c r="O20" s="45"/>
      <c r="P20" s="46">
        <f t="shared" si="3"/>
        <v>369.28999999999996</v>
      </c>
      <c r="Q20" s="47"/>
    </row>
    <row r="21" spans="1:17" x14ac:dyDescent="0.3">
      <c r="A21" s="122" t="s">
        <v>96</v>
      </c>
      <c r="B21" s="123"/>
      <c r="C21" s="124"/>
      <c r="D21" s="44"/>
      <c r="E21" s="45"/>
      <c r="F21" s="45"/>
      <c r="G21" s="45"/>
      <c r="H21" s="45"/>
      <c r="I21" s="45"/>
      <c r="J21" s="45">
        <v>10</v>
      </c>
      <c r="K21" s="45">
        <v>6.71</v>
      </c>
      <c r="L21" s="45"/>
      <c r="M21" s="45"/>
      <c r="N21" s="45"/>
      <c r="O21" s="45"/>
      <c r="P21" s="46">
        <f t="shared" si="3"/>
        <v>16.71</v>
      </c>
      <c r="Q21" s="47"/>
    </row>
    <row r="22" spans="1:17" x14ac:dyDescent="0.3">
      <c r="A22" s="122"/>
      <c r="B22" s="123"/>
      <c r="C22" s="124"/>
      <c r="D22" s="44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6">
        <f t="shared" si="3"/>
        <v>0</v>
      </c>
      <c r="Q22" s="47"/>
    </row>
    <row r="23" spans="1:17" x14ac:dyDescent="0.3">
      <c r="A23" s="122"/>
      <c r="B23" s="123"/>
      <c r="C23" s="124"/>
      <c r="D23" s="44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6">
        <f t="shared" si="3"/>
        <v>0</v>
      </c>
      <c r="Q23" s="47"/>
    </row>
    <row r="24" spans="1:17" x14ac:dyDescent="0.3">
      <c r="A24" s="122"/>
      <c r="B24" s="123"/>
      <c r="C24" s="124"/>
      <c r="D24" s="44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6">
        <f t="shared" si="3"/>
        <v>0</v>
      </c>
      <c r="Q24" s="47"/>
    </row>
    <row r="25" spans="1:17" x14ac:dyDescent="0.3">
      <c r="A25" s="122"/>
      <c r="B25" s="123"/>
      <c r="C25" s="124"/>
      <c r="D25" s="44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6">
        <f t="shared" si="3"/>
        <v>0</v>
      </c>
      <c r="Q25" s="47"/>
    </row>
    <row r="26" spans="1:17" x14ac:dyDescent="0.3">
      <c r="A26" s="122"/>
      <c r="B26" s="123"/>
      <c r="C26" s="124"/>
      <c r="D26" s="44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6">
        <f t="shared" si="3"/>
        <v>0</v>
      </c>
      <c r="Q26" s="47"/>
    </row>
    <row r="27" spans="1:17" x14ac:dyDescent="0.3">
      <c r="A27" s="122"/>
      <c r="B27" s="123"/>
      <c r="C27" s="124"/>
      <c r="D27" s="44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6">
        <f t="shared" si="3"/>
        <v>0</v>
      </c>
      <c r="Q27" s="47"/>
    </row>
    <row r="28" spans="1:17" x14ac:dyDescent="0.3">
      <c r="A28" s="125" t="s">
        <v>69</v>
      </c>
      <c r="B28" s="126"/>
      <c r="C28" s="127"/>
      <c r="D28" s="44"/>
      <c r="E28" s="45"/>
      <c r="F28" s="45"/>
      <c r="G28" s="48"/>
      <c r="H28" s="45"/>
      <c r="I28" s="45"/>
      <c r="J28" s="45"/>
      <c r="K28" s="45"/>
      <c r="L28" s="45"/>
      <c r="M28" s="45"/>
      <c r="N28" s="45"/>
      <c r="O28" s="45"/>
      <c r="P28" s="46">
        <f t="shared" si="3"/>
        <v>0</v>
      </c>
      <c r="Q28" s="47"/>
    </row>
    <row r="29" spans="1:17" ht="15" thickBot="1" x14ac:dyDescent="0.35">
      <c r="A29" s="115" t="s">
        <v>70</v>
      </c>
      <c r="B29" s="116"/>
      <c r="C29" s="117"/>
      <c r="D29" s="55">
        <v>17.920000000000002</v>
      </c>
      <c r="E29" s="56">
        <v>17.32</v>
      </c>
      <c r="F29" s="56">
        <v>13.96</v>
      </c>
      <c r="G29" s="56">
        <v>13.38</v>
      </c>
      <c r="H29" s="56">
        <v>13.38</v>
      </c>
      <c r="I29" s="56">
        <v>19.8</v>
      </c>
      <c r="J29" s="56">
        <v>20.420000000000002</v>
      </c>
      <c r="K29" s="56">
        <v>15.54</v>
      </c>
      <c r="L29" s="56"/>
      <c r="M29" s="56"/>
      <c r="N29" s="56"/>
      <c r="O29" s="56"/>
      <c r="P29" s="57">
        <f t="shared" si="3"/>
        <v>131.72</v>
      </c>
      <c r="Q29" s="47"/>
    </row>
    <row r="30" spans="1:17" ht="15" thickBot="1" x14ac:dyDescent="0.35">
      <c r="A30" s="76" t="s">
        <v>31</v>
      </c>
      <c r="B30" s="77"/>
      <c r="C30" s="78"/>
      <c r="D30" s="58">
        <f>SUM(D11:D29)</f>
        <v>23.62</v>
      </c>
      <c r="E30" s="58">
        <f t="shared" ref="E30:O30" si="4">SUM(E11:E29)</f>
        <v>237.49999999999997</v>
      </c>
      <c r="F30" s="58">
        <f t="shared" si="4"/>
        <v>195.66</v>
      </c>
      <c r="G30" s="58">
        <f t="shared" si="4"/>
        <v>15.030000000000001</v>
      </c>
      <c r="H30" s="58">
        <f t="shared" si="4"/>
        <v>13.38</v>
      </c>
      <c r="I30" s="58">
        <f t="shared" si="4"/>
        <v>345.57000000000005</v>
      </c>
      <c r="J30" s="58">
        <f t="shared" si="4"/>
        <v>488.82</v>
      </c>
      <c r="K30" s="58">
        <f t="shared" si="4"/>
        <v>1252.52</v>
      </c>
      <c r="L30" s="58">
        <f t="shared" si="4"/>
        <v>0</v>
      </c>
      <c r="M30" s="58">
        <f t="shared" si="4"/>
        <v>0</v>
      </c>
      <c r="N30" s="58">
        <f t="shared" si="4"/>
        <v>0</v>
      </c>
      <c r="O30" s="58">
        <f t="shared" si="4"/>
        <v>0</v>
      </c>
      <c r="P30" s="59">
        <f>SUM(P11:P29)</f>
        <v>2572.1</v>
      </c>
      <c r="Q30" s="47"/>
    </row>
    <row r="32" spans="1:17" ht="15" thickBot="1" x14ac:dyDescent="0.35"/>
    <row r="33" spans="1:17" ht="15" thickBot="1" x14ac:dyDescent="0.35">
      <c r="A33" s="95" t="s">
        <v>65</v>
      </c>
      <c r="B33" s="96"/>
      <c r="C33" s="12" t="s">
        <v>1</v>
      </c>
      <c r="D33" s="96" t="s">
        <v>2</v>
      </c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19" t="s">
        <v>3</v>
      </c>
      <c r="Q33" s="13" t="s">
        <v>4</v>
      </c>
    </row>
    <row r="34" spans="1:17" ht="15" thickBot="1" x14ac:dyDescent="0.35">
      <c r="A34" s="95"/>
      <c r="B34" s="96"/>
      <c r="C34" s="14" t="s">
        <v>5</v>
      </c>
      <c r="D34" s="15" t="s">
        <v>6</v>
      </c>
      <c r="E34" s="16" t="s">
        <v>7</v>
      </c>
      <c r="F34" s="16" t="s">
        <v>8</v>
      </c>
      <c r="G34" s="16" t="s">
        <v>9</v>
      </c>
      <c r="H34" s="16" t="s">
        <v>10</v>
      </c>
      <c r="I34" s="16" t="s">
        <v>11</v>
      </c>
      <c r="J34" s="16" t="s">
        <v>12</v>
      </c>
      <c r="K34" s="16" t="s">
        <v>13</v>
      </c>
      <c r="L34" s="16" t="s">
        <v>14</v>
      </c>
      <c r="M34" s="16" t="s">
        <v>15</v>
      </c>
      <c r="N34" s="16" t="s">
        <v>16</v>
      </c>
      <c r="O34" s="17" t="s">
        <v>17</v>
      </c>
      <c r="P34" s="20" t="s">
        <v>18</v>
      </c>
      <c r="Q34" s="18"/>
    </row>
    <row r="35" spans="1:17" ht="15" thickBot="1" x14ac:dyDescent="0.35">
      <c r="A35" s="97"/>
      <c r="B35" s="98"/>
      <c r="C35" s="41">
        <f t="shared" ref="C35" si="5">SUM(C36:C39)</f>
        <v>32035</v>
      </c>
      <c r="D35" s="42">
        <f t="shared" ref="D35" si="6">SUM(D36:D39)</f>
        <v>3751</v>
      </c>
      <c r="E35" s="42">
        <f t="shared" ref="E35" si="7">SUM(E36:E39)</f>
        <v>0</v>
      </c>
      <c r="F35" s="42">
        <f t="shared" ref="F35" si="8">SUM(F36:F39)</f>
        <v>0</v>
      </c>
      <c r="G35" s="42">
        <f t="shared" ref="G35" si="9">SUM(G36:G39)</f>
        <v>0</v>
      </c>
      <c r="H35" s="42">
        <f t="shared" ref="H35" si="10">SUM(H36:H39)</f>
        <v>0</v>
      </c>
      <c r="I35" s="42">
        <f t="shared" ref="I35" si="11">SUM(I36:I39)</f>
        <v>0</v>
      </c>
      <c r="J35" s="42">
        <f t="shared" ref="J35" si="12">SUM(J36:J39)</f>
        <v>0</v>
      </c>
      <c r="K35" s="42">
        <f t="shared" ref="K35" si="13">SUM(K36:K39)</f>
        <v>0</v>
      </c>
      <c r="L35" s="42">
        <f t="shared" ref="L35" si="14">SUM(L36:L39)</f>
        <v>0</v>
      </c>
      <c r="M35" s="42">
        <f t="shared" ref="M35" si="15">SUM(M36:M39)</f>
        <v>0</v>
      </c>
      <c r="N35" s="42">
        <f t="shared" ref="N35" si="16">SUM(N36:N39)</f>
        <v>0</v>
      </c>
      <c r="O35" s="42">
        <f t="shared" ref="O35" si="17">SUM(O36:O39)</f>
        <v>0</v>
      </c>
      <c r="P35" s="43">
        <f>SUM(D35:O35)</f>
        <v>3751</v>
      </c>
      <c r="Q35" s="8">
        <f>SUM(Q36:Q39)</f>
        <v>28284</v>
      </c>
    </row>
    <row r="36" spans="1:17" x14ac:dyDescent="0.3">
      <c r="A36" s="120" t="s">
        <v>32</v>
      </c>
      <c r="B36" s="121"/>
      <c r="C36" s="22">
        <v>22035</v>
      </c>
      <c r="D36" s="23">
        <v>3751</v>
      </c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6"/>
      <c r="P36" s="27">
        <f t="shared" ref="P36:P39" si="18">SUM(D36:O36)</f>
        <v>3751</v>
      </c>
      <c r="Q36" s="28">
        <f t="shared" ref="Q36:Q39" si="19">SUM(C36-P36)</f>
        <v>18284</v>
      </c>
    </row>
    <row r="37" spans="1:17" x14ac:dyDescent="0.3">
      <c r="A37" s="118" t="s">
        <v>21</v>
      </c>
      <c r="B37" s="119"/>
      <c r="C37" s="29">
        <v>10000</v>
      </c>
      <c r="D37" s="30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2"/>
      <c r="P37" s="33">
        <f t="shared" si="18"/>
        <v>0</v>
      </c>
      <c r="Q37" s="34">
        <f t="shared" si="19"/>
        <v>10000</v>
      </c>
    </row>
    <row r="38" spans="1:17" x14ac:dyDescent="0.3">
      <c r="A38" s="118"/>
      <c r="B38" s="119"/>
      <c r="C38" s="29"/>
      <c r="D38" s="30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2"/>
      <c r="P38" s="33">
        <f t="shared" si="18"/>
        <v>0</v>
      </c>
      <c r="Q38" s="34">
        <f t="shared" si="19"/>
        <v>0</v>
      </c>
    </row>
    <row r="39" spans="1:17" ht="15" thickBot="1" x14ac:dyDescent="0.35">
      <c r="A39" s="79"/>
      <c r="B39" s="80"/>
      <c r="C39" s="35"/>
      <c r="D39" s="36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8"/>
      <c r="P39" s="39">
        <f t="shared" si="18"/>
        <v>0</v>
      </c>
      <c r="Q39" s="40">
        <f t="shared" si="19"/>
        <v>0</v>
      </c>
    </row>
    <row r="40" spans="1:17" x14ac:dyDescent="0.3">
      <c r="A40" s="81" t="s">
        <v>23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103"/>
      <c r="Q40" s="9"/>
    </row>
    <row r="41" spans="1:17" x14ac:dyDescent="0.3">
      <c r="A41" s="89" t="s">
        <v>66</v>
      </c>
      <c r="B41" s="90"/>
      <c r="C41" s="85"/>
      <c r="D41" s="44">
        <v>3751</v>
      </c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6">
        <f t="shared" ref="P41:P42" si="20">SUM(D41:O41)</f>
        <v>3751</v>
      </c>
      <c r="Q41" s="9"/>
    </row>
    <row r="42" spans="1:17" ht="15" thickBot="1" x14ac:dyDescent="0.35">
      <c r="A42" s="115"/>
      <c r="B42" s="116"/>
      <c r="C42" s="117"/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7">
        <f t="shared" si="20"/>
        <v>0</v>
      </c>
      <c r="Q42" s="9"/>
    </row>
    <row r="43" spans="1:17" ht="15" thickBot="1" x14ac:dyDescent="0.35">
      <c r="A43" s="76" t="s">
        <v>31</v>
      </c>
      <c r="B43" s="77"/>
      <c r="C43" s="78"/>
      <c r="D43" s="58">
        <f>SUM(D41:D42)</f>
        <v>3751</v>
      </c>
      <c r="E43" s="58">
        <f t="shared" ref="E43:P43" si="21">SUM(E41:E42)</f>
        <v>0</v>
      </c>
      <c r="F43" s="58">
        <f t="shared" si="21"/>
        <v>0</v>
      </c>
      <c r="G43" s="58">
        <f t="shared" si="21"/>
        <v>0</v>
      </c>
      <c r="H43" s="58">
        <f t="shared" si="21"/>
        <v>0</v>
      </c>
      <c r="I43" s="58">
        <f t="shared" si="21"/>
        <v>0</v>
      </c>
      <c r="J43" s="58">
        <f t="shared" si="21"/>
        <v>0</v>
      </c>
      <c r="K43" s="58">
        <f t="shared" si="21"/>
        <v>0</v>
      </c>
      <c r="L43" s="58">
        <f t="shared" si="21"/>
        <v>0</v>
      </c>
      <c r="M43" s="58">
        <f t="shared" si="21"/>
        <v>0</v>
      </c>
      <c r="N43" s="58">
        <f t="shared" si="21"/>
        <v>0</v>
      </c>
      <c r="O43" s="58">
        <f t="shared" si="21"/>
        <v>0</v>
      </c>
      <c r="P43" s="66">
        <f t="shared" si="21"/>
        <v>3751</v>
      </c>
      <c r="Q43" s="9"/>
    </row>
  </sheetData>
  <mergeCells count="42">
    <mergeCell ref="A30:C30"/>
    <mergeCell ref="A17:C17"/>
    <mergeCell ref="A19:C19"/>
    <mergeCell ref="A25:C25"/>
    <mergeCell ref="A27:C27"/>
    <mergeCell ref="A18:C18"/>
    <mergeCell ref="A20:C20"/>
    <mergeCell ref="A13:C13"/>
    <mergeCell ref="A15:C15"/>
    <mergeCell ref="A29:C29"/>
    <mergeCell ref="A14:C14"/>
    <mergeCell ref="A16:C16"/>
    <mergeCell ref="A28:C28"/>
    <mergeCell ref="A21:C21"/>
    <mergeCell ref="A22:C22"/>
    <mergeCell ref="A23:C23"/>
    <mergeCell ref="A24:C24"/>
    <mergeCell ref="A26:C26"/>
    <mergeCell ref="A12:C12"/>
    <mergeCell ref="A1:Q1"/>
    <mergeCell ref="A3:B3"/>
    <mergeCell ref="D3:O3"/>
    <mergeCell ref="A4:B4"/>
    <mergeCell ref="A5:B5"/>
    <mergeCell ref="A6:B6"/>
    <mergeCell ref="A7:B7"/>
    <mergeCell ref="A8:B8"/>
    <mergeCell ref="A9:B9"/>
    <mergeCell ref="A10:P10"/>
    <mergeCell ref="A11:C11"/>
    <mergeCell ref="A38:B38"/>
    <mergeCell ref="D33:O33"/>
    <mergeCell ref="A33:B33"/>
    <mergeCell ref="A34:B34"/>
    <mergeCell ref="A35:B35"/>
    <mergeCell ref="A36:B36"/>
    <mergeCell ref="A37:B37"/>
    <mergeCell ref="A42:C42"/>
    <mergeCell ref="A39:B39"/>
    <mergeCell ref="A40:P40"/>
    <mergeCell ref="A41:C41"/>
    <mergeCell ref="A43:C4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930CF-BFBF-401C-932E-5BDEFDAE2BED}">
  <dimension ref="A1:Q27"/>
  <sheetViews>
    <sheetView workbookViewId="0">
      <selection sqref="A1:Q1"/>
    </sheetView>
  </sheetViews>
  <sheetFormatPr defaultRowHeight="14.4" x14ac:dyDescent="0.3"/>
  <sheetData>
    <row r="1" spans="1:17" ht="15" thickBot="1" x14ac:dyDescent="0.35">
      <c r="A1" s="128" t="s">
        <v>99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</row>
    <row r="2" spans="1:17" ht="15" thickBot="1" x14ac:dyDescent="0.35">
      <c r="A2" s="95" t="s">
        <v>58</v>
      </c>
      <c r="B2" s="96"/>
      <c r="C2" s="12" t="s">
        <v>1</v>
      </c>
      <c r="D2" s="96" t="s">
        <v>2</v>
      </c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19" t="s">
        <v>3</v>
      </c>
      <c r="Q2" s="13" t="s">
        <v>4</v>
      </c>
    </row>
    <row r="3" spans="1:17" ht="15" thickBot="1" x14ac:dyDescent="0.35">
      <c r="A3" s="95"/>
      <c r="B3" s="96"/>
      <c r="C3" s="14" t="s">
        <v>5</v>
      </c>
      <c r="D3" s="15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  <c r="K3" s="16" t="s">
        <v>13</v>
      </c>
      <c r="L3" s="16" t="s">
        <v>14</v>
      </c>
      <c r="M3" s="16" t="s">
        <v>15</v>
      </c>
      <c r="N3" s="16" t="s">
        <v>16</v>
      </c>
      <c r="O3" s="17" t="s">
        <v>17</v>
      </c>
      <c r="P3" s="20" t="s">
        <v>18</v>
      </c>
      <c r="Q3" s="18"/>
    </row>
    <row r="4" spans="1:17" x14ac:dyDescent="0.3">
      <c r="A4" s="97"/>
      <c r="B4" s="98"/>
      <c r="C4" s="41">
        <f t="shared" ref="C4:O4" si="0">SUM(C5:C6)</f>
        <v>7500</v>
      </c>
      <c r="D4" s="42">
        <f t="shared" si="0"/>
        <v>0</v>
      </c>
      <c r="E4" s="42">
        <f t="shared" si="0"/>
        <v>0</v>
      </c>
      <c r="F4" s="42">
        <f t="shared" si="0"/>
        <v>0</v>
      </c>
      <c r="G4" s="42">
        <f t="shared" si="0"/>
        <v>179</v>
      </c>
      <c r="H4" s="42">
        <f t="shared" si="0"/>
        <v>0</v>
      </c>
      <c r="I4" s="42">
        <f t="shared" si="0"/>
        <v>0</v>
      </c>
      <c r="J4" s="42">
        <f t="shared" si="0"/>
        <v>0</v>
      </c>
      <c r="K4" s="42">
        <f t="shared" si="0"/>
        <v>0</v>
      </c>
      <c r="L4" s="42">
        <f t="shared" si="0"/>
        <v>0</v>
      </c>
      <c r="M4" s="42">
        <f t="shared" si="0"/>
        <v>0</v>
      </c>
      <c r="N4" s="42">
        <f t="shared" si="0"/>
        <v>0</v>
      </c>
      <c r="O4" s="42">
        <f t="shared" si="0"/>
        <v>0</v>
      </c>
      <c r="P4" s="43">
        <f>SUM(D4:O4)</f>
        <v>179</v>
      </c>
      <c r="Q4" s="8">
        <f>SUM(Q5:Q6)</f>
        <v>7321</v>
      </c>
    </row>
    <row r="5" spans="1:17" x14ac:dyDescent="0.3">
      <c r="A5" s="118" t="s">
        <v>21</v>
      </c>
      <c r="B5" s="119"/>
      <c r="C5" s="29">
        <v>7500</v>
      </c>
      <c r="D5" s="30"/>
      <c r="E5" s="31"/>
      <c r="F5" s="31"/>
      <c r="G5" s="31">
        <v>179</v>
      </c>
      <c r="H5" s="31"/>
      <c r="I5" s="31"/>
      <c r="J5" s="31"/>
      <c r="K5" s="31"/>
      <c r="L5" s="31"/>
      <c r="M5" s="31"/>
      <c r="N5" s="31"/>
      <c r="O5" s="32"/>
      <c r="P5" s="33">
        <f t="shared" ref="P5:P6" si="1">SUM(D5:O5)</f>
        <v>179</v>
      </c>
      <c r="Q5" s="34">
        <f t="shared" ref="Q5:Q6" si="2">SUM(C5-P5)</f>
        <v>7321</v>
      </c>
    </row>
    <row r="6" spans="1:17" ht="15" thickBot="1" x14ac:dyDescent="0.35">
      <c r="A6" s="79"/>
      <c r="B6" s="80"/>
      <c r="C6" s="35">
        <v>0</v>
      </c>
      <c r="D6" s="36"/>
      <c r="E6" s="37"/>
      <c r="F6" s="37"/>
      <c r="G6" s="37"/>
      <c r="H6" s="37"/>
      <c r="I6" s="37"/>
      <c r="J6" s="37"/>
      <c r="K6" s="37"/>
      <c r="L6" s="37"/>
      <c r="M6" s="37"/>
      <c r="N6" s="37"/>
      <c r="O6" s="38"/>
      <c r="P6" s="39">
        <f t="shared" si="1"/>
        <v>0</v>
      </c>
      <c r="Q6" s="40">
        <f t="shared" si="2"/>
        <v>0</v>
      </c>
    </row>
    <row r="7" spans="1:17" x14ac:dyDescent="0.3">
      <c r="A7" s="81" t="s">
        <v>23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103"/>
      <c r="Q7" s="9"/>
    </row>
    <row r="8" spans="1:17" x14ac:dyDescent="0.3">
      <c r="A8" s="122" t="s">
        <v>28</v>
      </c>
      <c r="B8" s="123"/>
      <c r="C8" s="124"/>
      <c r="D8" s="44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6">
        <f t="shared" ref="P8:P11" si="3">SUM(D8:O8)</f>
        <v>0</v>
      </c>
      <c r="Q8" s="47"/>
    </row>
    <row r="9" spans="1:17" x14ac:dyDescent="0.3">
      <c r="A9" s="122" t="s">
        <v>60</v>
      </c>
      <c r="B9" s="123"/>
      <c r="C9" s="124"/>
      <c r="D9" s="44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6">
        <f t="shared" si="3"/>
        <v>0</v>
      </c>
      <c r="Q9" s="47"/>
    </row>
    <row r="10" spans="1:17" x14ac:dyDescent="0.3">
      <c r="A10" s="125"/>
      <c r="B10" s="126"/>
      <c r="C10" s="127"/>
      <c r="D10" s="44"/>
      <c r="E10" s="45"/>
      <c r="F10" s="45"/>
      <c r="G10" s="48"/>
      <c r="H10" s="45"/>
      <c r="I10" s="45"/>
      <c r="J10" s="45"/>
      <c r="K10" s="45"/>
      <c r="L10" s="74"/>
      <c r="M10" s="45"/>
      <c r="N10" s="45"/>
      <c r="O10" s="45"/>
      <c r="P10" s="46">
        <f t="shared" si="3"/>
        <v>0</v>
      </c>
      <c r="Q10" s="47"/>
    </row>
    <row r="11" spans="1:17" ht="15" thickBot="1" x14ac:dyDescent="0.35">
      <c r="A11" s="125" t="s">
        <v>69</v>
      </c>
      <c r="B11" s="126"/>
      <c r="C11" s="127"/>
      <c r="D11" s="55"/>
      <c r="E11" s="56"/>
      <c r="F11" s="56"/>
      <c r="G11" s="48">
        <v>179</v>
      </c>
      <c r="H11" s="56"/>
      <c r="I11" s="56"/>
      <c r="J11" s="56"/>
      <c r="K11" s="56"/>
      <c r="L11" s="75"/>
      <c r="M11" s="56"/>
      <c r="N11" s="56"/>
      <c r="O11" s="56"/>
      <c r="P11" s="57">
        <f t="shared" si="3"/>
        <v>179</v>
      </c>
      <c r="Q11" s="47"/>
    </row>
    <row r="12" spans="1:17" ht="15" thickBot="1" x14ac:dyDescent="0.35">
      <c r="A12" s="76" t="s">
        <v>31</v>
      </c>
      <c r="B12" s="77"/>
      <c r="C12" s="78"/>
      <c r="D12" s="58">
        <f t="shared" ref="D12:P12" si="4">SUM(D8:D11)</f>
        <v>0</v>
      </c>
      <c r="E12" s="58">
        <f t="shared" si="4"/>
        <v>0</v>
      </c>
      <c r="F12" s="58">
        <f t="shared" si="4"/>
        <v>0</v>
      </c>
      <c r="G12" s="58">
        <f t="shared" si="4"/>
        <v>179</v>
      </c>
      <c r="H12" s="58">
        <f t="shared" si="4"/>
        <v>0</v>
      </c>
      <c r="I12" s="58">
        <f t="shared" si="4"/>
        <v>0</v>
      </c>
      <c r="J12" s="58">
        <f t="shared" si="4"/>
        <v>0</v>
      </c>
      <c r="K12" s="58">
        <f t="shared" si="4"/>
        <v>0</v>
      </c>
      <c r="L12" s="58">
        <f t="shared" si="4"/>
        <v>0</v>
      </c>
      <c r="M12" s="58">
        <f t="shared" si="4"/>
        <v>0</v>
      </c>
      <c r="N12" s="58">
        <f t="shared" si="4"/>
        <v>0</v>
      </c>
      <c r="O12" s="58">
        <f t="shared" si="4"/>
        <v>0</v>
      </c>
      <c r="P12" s="59">
        <f t="shared" si="4"/>
        <v>179</v>
      </c>
      <c r="Q12" s="47"/>
    </row>
    <row r="15" spans="1:17" ht="15" thickBot="1" x14ac:dyDescent="0.35"/>
    <row r="16" spans="1:17" ht="15" thickBot="1" x14ac:dyDescent="0.35">
      <c r="A16" s="95" t="s">
        <v>56</v>
      </c>
      <c r="B16" s="96"/>
      <c r="C16" s="12" t="s">
        <v>1</v>
      </c>
      <c r="D16" s="96" t="s">
        <v>2</v>
      </c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19" t="s">
        <v>3</v>
      </c>
      <c r="Q16" s="13" t="s">
        <v>4</v>
      </c>
    </row>
    <row r="17" spans="1:17" ht="15" thickBot="1" x14ac:dyDescent="0.35">
      <c r="A17" s="95"/>
      <c r="B17" s="96"/>
      <c r="C17" s="14" t="s">
        <v>5</v>
      </c>
      <c r="D17" s="15" t="s">
        <v>6</v>
      </c>
      <c r="E17" s="16" t="s">
        <v>7</v>
      </c>
      <c r="F17" s="16" t="s">
        <v>8</v>
      </c>
      <c r="G17" s="16" t="s">
        <v>9</v>
      </c>
      <c r="H17" s="16" t="s">
        <v>10</v>
      </c>
      <c r="I17" s="16" t="s">
        <v>11</v>
      </c>
      <c r="J17" s="16" t="s">
        <v>12</v>
      </c>
      <c r="K17" s="16" t="s">
        <v>13</v>
      </c>
      <c r="L17" s="16" t="s">
        <v>14</v>
      </c>
      <c r="M17" s="16" t="s">
        <v>15</v>
      </c>
      <c r="N17" s="16" t="s">
        <v>16</v>
      </c>
      <c r="O17" s="17" t="s">
        <v>17</v>
      </c>
      <c r="P17" s="20" t="s">
        <v>18</v>
      </c>
      <c r="Q17" s="18"/>
    </row>
    <row r="18" spans="1:17" x14ac:dyDescent="0.3">
      <c r="A18" s="97"/>
      <c r="B18" s="98"/>
      <c r="C18" s="41">
        <f t="shared" ref="C18:O18" si="5">SUM(C19:C20)</f>
        <v>22500</v>
      </c>
      <c r="D18" s="42">
        <f t="shared" si="5"/>
        <v>0</v>
      </c>
      <c r="E18" s="42">
        <f t="shared" si="5"/>
        <v>0</v>
      </c>
      <c r="F18" s="42">
        <f t="shared" si="5"/>
        <v>0</v>
      </c>
      <c r="G18" s="42">
        <f t="shared" si="5"/>
        <v>0</v>
      </c>
      <c r="H18" s="42">
        <f t="shared" si="5"/>
        <v>0</v>
      </c>
      <c r="I18" s="42">
        <f t="shared" si="5"/>
        <v>0</v>
      </c>
      <c r="J18" s="42">
        <f t="shared" si="5"/>
        <v>2810.58</v>
      </c>
      <c r="K18" s="42">
        <f t="shared" si="5"/>
        <v>0</v>
      </c>
      <c r="L18" s="42">
        <f t="shared" si="5"/>
        <v>0</v>
      </c>
      <c r="M18" s="42">
        <f t="shared" si="5"/>
        <v>0</v>
      </c>
      <c r="N18" s="42">
        <f t="shared" si="5"/>
        <v>0</v>
      </c>
      <c r="O18" s="42">
        <f t="shared" si="5"/>
        <v>0</v>
      </c>
      <c r="P18" s="43">
        <f>SUM(D18:O18)</f>
        <v>2810.58</v>
      </c>
      <c r="Q18" s="8">
        <f>SUM(Q19:Q20)</f>
        <v>19689.419999999998</v>
      </c>
    </row>
    <row r="19" spans="1:17" x14ac:dyDescent="0.3">
      <c r="A19" s="101" t="s">
        <v>21</v>
      </c>
      <c r="B19" s="102"/>
      <c r="C19" s="29">
        <v>22500</v>
      </c>
      <c r="D19" s="30"/>
      <c r="E19" s="31"/>
      <c r="F19" s="31"/>
      <c r="G19" s="31"/>
      <c r="H19" s="31"/>
      <c r="I19" s="31"/>
      <c r="J19" s="31">
        <v>2810.58</v>
      </c>
      <c r="K19" s="31"/>
      <c r="L19" s="31"/>
      <c r="M19" s="31"/>
      <c r="N19" s="31"/>
      <c r="O19" s="32"/>
      <c r="P19" s="33">
        <f t="shared" ref="P19:P20" si="6">SUM(D19:O19)</f>
        <v>2810.58</v>
      </c>
      <c r="Q19" s="34">
        <f t="shared" ref="Q19:Q20" si="7">SUM(C19-P19)</f>
        <v>19689.419999999998</v>
      </c>
    </row>
    <row r="20" spans="1:17" ht="15" thickBot="1" x14ac:dyDescent="0.35">
      <c r="A20" s="79"/>
      <c r="B20" s="80"/>
      <c r="C20" s="35">
        <v>0</v>
      </c>
      <c r="D20" s="36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8"/>
      <c r="P20" s="39">
        <f t="shared" si="6"/>
        <v>0</v>
      </c>
      <c r="Q20" s="40">
        <f t="shared" si="7"/>
        <v>0</v>
      </c>
    </row>
    <row r="21" spans="1:17" x14ac:dyDescent="0.3">
      <c r="A21" s="81" t="s">
        <v>23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103"/>
      <c r="Q21" s="9"/>
    </row>
    <row r="22" spans="1:17" x14ac:dyDescent="0.3">
      <c r="A22" s="89" t="s">
        <v>24</v>
      </c>
      <c r="B22" s="90"/>
      <c r="C22" s="85"/>
      <c r="D22" s="44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6">
        <f t="shared" ref="P22:P26" si="8">SUM(D22:O22)</f>
        <v>0</v>
      </c>
      <c r="Q22" s="9"/>
    </row>
    <row r="23" spans="1:17" x14ac:dyDescent="0.3">
      <c r="A23" s="86" t="s">
        <v>28</v>
      </c>
      <c r="B23" s="87"/>
      <c r="C23" s="88"/>
      <c r="D23" s="44"/>
      <c r="E23" s="45"/>
      <c r="F23" s="45"/>
      <c r="G23" s="45"/>
      <c r="H23" s="45"/>
      <c r="I23" s="45"/>
      <c r="J23" s="45">
        <v>1618.52</v>
      </c>
      <c r="K23" s="45"/>
      <c r="L23" s="45"/>
      <c r="M23" s="45"/>
      <c r="N23" s="45"/>
      <c r="O23" s="45"/>
      <c r="P23" s="46">
        <f t="shared" si="8"/>
        <v>1618.52</v>
      </c>
      <c r="Q23" s="9"/>
    </row>
    <row r="24" spans="1:17" x14ac:dyDescent="0.3">
      <c r="A24" s="70" t="s">
        <v>36</v>
      </c>
      <c r="B24" s="5"/>
      <c r="C24" s="6"/>
      <c r="D24" s="44"/>
      <c r="E24" s="45"/>
      <c r="F24" s="45"/>
      <c r="G24" s="45"/>
      <c r="H24" s="45"/>
      <c r="I24" s="45"/>
      <c r="J24" s="45">
        <v>1192.06</v>
      </c>
      <c r="K24" s="45"/>
      <c r="L24" s="45"/>
      <c r="M24" s="45"/>
      <c r="N24" s="45"/>
      <c r="O24" s="45"/>
      <c r="P24" s="46">
        <f t="shared" si="8"/>
        <v>1192.06</v>
      </c>
      <c r="Q24" s="9"/>
    </row>
    <row r="25" spans="1:17" x14ac:dyDescent="0.3">
      <c r="A25" s="86" t="s">
        <v>98</v>
      </c>
      <c r="B25" s="87"/>
      <c r="C25" s="88"/>
      <c r="D25" s="44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6">
        <f t="shared" si="8"/>
        <v>0</v>
      </c>
      <c r="Q25" s="9"/>
    </row>
    <row r="26" spans="1:17" ht="15" thickBot="1" x14ac:dyDescent="0.35">
      <c r="A26" s="115" t="s">
        <v>27</v>
      </c>
      <c r="B26" s="116"/>
      <c r="C26" s="117"/>
      <c r="D26" s="55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7">
        <f t="shared" si="8"/>
        <v>0</v>
      </c>
      <c r="Q26" s="9"/>
    </row>
    <row r="27" spans="1:17" ht="15" thickBot="1" x14ac:dyDescent="0.35">
      <c r="A27" s="76" t="s">
        <v>31</v>
      </c>
      <c r="B27" s="77"/>
      <c r="C27" s="78"/>
      <c r="D27" s="58">
        <f t="shared" ref="D27:I27" si="9">SUM(D22:D26)</f>
        <v>0</v>
      </c>
      <c r="E27" s="58">
        <f t="shared" si="9"/>
        <v>0</v>
      </c>
      <c r="F27" s="58">
        <f t="shared" si="9"/>
        <v>0</v>
      </c>
      <c r="G27" s="58">
        <f t="shared" si="9"/>
        <v>0</v>
      </c>
      <c r="H27" s="58">
        <f t="shared" si="9"/>
        <v>0</v>
      </c>
      <c r="I27" s="58">
        <f t="shared" si="9"/>
        <v>0</v>
      </c>
      <c r="J27" s="58">
        <f>SUM(J22:J26)</f>
        <v>2810.58</v>
      </c>
      <c r="K27" s="58">
        <f t="shared" ref="K27:O27" si="10">SUM(K22:K26)</f>
        <v>0</v>
      </c>
      <c r="L27" s="58">
        <f t="shared" si="10"/>
        <v>0</v>
      </c>
      <c r="M27" s="58">
        <f t="shared" si="10"/>
        <v>0</v>
      </c>
      <c r="N27" s="58">
        <f t="shared" si="10"/>
        <v>0</v>
      </c>
      <c r="O27" s="58">
        <f t="shared" si="10"/>
        <v>0</v>
      </c>
      <c r="P27" s="59">
        <f>SUM(P22:P26)</f>
        <v>2810.58</v>
      </c>
      <c r="Q27" s="9"/>
    </row>
  </sheetData>
  <mergeCells count="25">
    <mergeCell ref="A8:C8"/>
    <mergeCell ref="A9:C9"/>
    <mergeCell ref="A10:C10"/>
    <mergeCell ref="A11:C11"/>
    <mergeCell ref="A3:B3"/>
    <mergeCell ref="A4:B4"/>
    <mergeCell ref="A5:B5"/>
    <mergeCell ref="A6:B6"/>
    <mergeCell ref="A7:P7"/>
    <mergeCell ref="A1:Q1"/>
    <mergeCell ref="A27:C27"/>
    <mergeCell ref="A16:B16"/>
    <mergeCell ref="D16:O16"/>
    <mergeCell ref="A17:B17"/>
    <mergeCell ref="A18:B18"/>
    <mergeCell ref="A19:B19"/>
    <mergeCell ref="A20:B20"/>
    <mergeCell ref="A21:P21"/>
    <mergeCell ref="A22:C22"/>
    <mergeCell ref="A23:C23"/>
    <mergeCell ref="A25:C25"/>
    <mergeCell ref="A26:C26"/>
    <mergeCell ref="A12:C12"/>
    <mergeCell ref="A2:B2"/>
    <mergeCell ref="D2:O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7</vt:i4>
      </vt:variant>
    </vt:vector>
  </HeadingPairs>
  <TitlesOfParts>
    <vt:vector size="7" baseType="lpstr">
      <vt:lpstr>feeder</vt:lpstr>
      <vt:lpstr>mucha</vt:lpstr>
      <vt:lpstr>plávaná</vt:lpstr>
      <vt:lpstr>prívlač</vt:lpstr>
      <vt:lpstr>rozhodcovia</vt:lpstr>
      <vt:lpstr>sekretariát</vt:lpstr>
      <vt:lpstr>KR, sekret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SRZ</dc:creator>
  <cp:lastModifiedBy>SRZ</cp:lastModifiedBy>
  <cp:lastPrinted>2020-09-07T12:57:19Z</cp:lastPrinted>
  <dcterms:created xsi:type="dcterms:W3CDTF">2020-06-02T18:40:24Z</dcterms:created>
  <dcterms:modified xsi:type="dcterms:W3CDTF">2020-10-14T07:48:08Z</dcterms:modified>
</cp:coreProperties>
</file>